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45" windowWidth="10275" windowHeight="8115" tabRatio="561" activeTab="0"/>
  </bookViews>
  <sheets>
    <sheet name="BS_quarter2011 onward" sheetId="1" r:id="rId1"/>
    <sheet name="BS_quarter" sheetId="2" r:id="rId2"/>
  </sheets>
  <definedNames>
    <definedName name="_xlnm.Print_Area" localSheetId="1">'BS_quarter'!$A$1:$AC$100</definedName>
    <definedName name="_xlnm.Print_Area" localSheetId="0">'BS_quarter2011 onward'!$A$1:$Q$105</definedName>
    <definedName name="_xlnm.Print_Titles" localSheetId="1">'BS_quarter'!$2:$4</definedName>
    <definedName name="_xlnm.Print_Titles" localSheetId="0">'BS_quarter2011 onward'!$2:$4</definedName>
  </definedNames>
  <calcPr fullCalcOnLoad="1"/>
</workbook>
</file>

<file path=xl/sharedStrings.xml><?xml version="1.0" encoding="utf-8"?>
<sst xmlns="http://schemas.openxmlformats.org/spreadsheetml/2006/main" count="267" uniqueCount="194">
  <si>
    <t>สินทรัพย์</t>
  </si>
  <si>
    <t>สินทรัพย์อื่น</t>
  </si>
  <si>
    <t>หนี้สิน</t>
  </si>
  <si>
    <t>เงินกู้ยืม</t>
  </si>
  <si>
    <t>เจ้าหนี้ธุรกิจหลักทรัพย์</t>
  </si>
  <si>
    <t>หนี้สินอื่น</t>
  </si>
  <si>
    <t>ส่วนของผู้ถือหุ้น</t>
  </si>
  <si>
    <t>ทุนเรือนหุ้น</t>
  </si>
  <si>
    <t>หุ้นสามัญ</t>
  </si>
  <si>
    <t>หุ้นบุริมสิทธิ</t>
  </si>
  <si>
    <t>ใบสำคัญแสดงสิทธิที่จะซื้อหุ้น</t>
  </si>
  <si>
    <t>รายการอื่น</t>
  </si>
  <si>
    <t>เงินลงทุนชั่วคราว</t>
  </si>
  <si>
    <t>หลักทรัพย์เพื่อค้า</t>
  </si>
  <si>
    <t>เงินลงทุนทั่วไป</t>
  </si>
  <si>
    <t>เงินลงทุนระยะยาว</t>
  </si>
  <si>
    <t>ซื้อหลักทรัพย์ตามคำสั่ง</t>
  </si>
  <si>
    <t>เงินให้กู้ยืมเพื่อซื้อหลักทรัพย์</t>
  </si>
  <si>
    <t>ดอกเบี้ยค้างรับ</t>
  </si>
  <si>
    <t>ล้านบาท</t>
  </si>
  <si>
    <t>ลูกหนี้ธุรกิจหลักทรัพย์</t>
  </si>
  <si>
    <t>หลักทรัพย์เผื่อขาย</t>
  </si>
  <si>
    <t>จำนวนบริษัท</t>
  </si>
  <si>
    <t>อื่น ๆ</t>
  </si>
  <si>
    <t>ส่วนเกินทุนจากการตีราคาทรัพย์สิน</t>
  </si>
  <si>
    <t>ตราสารหนี้ที่จะครบกำหนดภายใน 1 ปี</t>
  </si>
  <si>
    <t>ลูกหนี้ทรัพย์สินวางประกัน</t>
  </si>
  <si>
    <t xml:space="preserve">Q1 </t>
  </si>
  <si>
    <t xml:space="preserve">Q2 </t>
  </si>
  <si>
    <t>อื่นๆ</t>
  </si>
  <si>
    <t>เงินลงทุนในตราสารหนี้และตราสารทุน</t>
  </si>
  <si>
    <t>เงินลงทุนในบริษัทย่อยและบริษัทร่วม</t>
  </si>
  <si>
    <t>ที่ดิน อาคาร และอุปกรณ์สุทธิ</t>
  </si>
  <si>
    <t>เงินกู้ยืมในรูปเงินบาท</t>
  </si>
  <si>
    <t>เงินกู้ยืมในรูปเงินตราต่างประเทศ</t>
  </si>
  <si>
    <t>หุ้นกู้และตราสารหนี้อื่น</t>
  </si>
  <si>
    <t>หนี้สินทางการเงินอื่น</t>
  </si>
  <si>
    <t>ประมาณการหนี้สิน</t>
  </si>
  <si>
    <t>สินทรัพย์ที่ไม่มีตัวตน</t>
  </si>
  <si>
    <t>ส่วนเกิน (ส่วนต่ำกว่า) มูลค่าหุ้น</t>
  </si>
  <si>
    <t>ส่วนเกินทุน (ต่ำกว่าทุน) ที่เกิดจากการเปลี่ยนแปลงมูลค่าเงินลงทุน</t>
  </si>
  <si>
    <t>ทุนสำรองตามกฎหมาย</t>
  </si>
  <si>
    <t>ทุนสำรองอื่น</t>
  </si>
  <si>
    <t>กำไรสะสมยังไม่จัดสรร</t>
  </si>
  <si>
    <t>กำไร (ขาดทุน) สุทธิระหว่างงวดการบัญชี</t>
  </si>
  <si>
    <t>เงินสดและรายการเทียบเท่าเงินสด</t>
  </si>
  <si>
    <t>รายการเทียบเท่าเงินสด</t>
  </si>
  <si>
    <t>เงินสด</t>
  </si>
  <si>
    <t>เงินฝากระยะยาวในสถาบันการเงิน</t>
  </si>
  <si>
    <t>หลักทรัพย์ซื้อโดยมีสัญญาขายคืน</t>
  </si>
  <si>
    <t>ตราสารหนี้</t>
  </si>
  <si>
    <t>ตราสารทุน</t>
  </si>
  <si>
    <t>รายได้ค้างรับ</t>
  </si>
  <si>
    <t>ค่าใช้จ่ายล่วงหน้า</t>
  </si>
  <si>
    <t>ทรัพย์สินรอการขายสุทธิ</t>
  </si>
  <si>
    <t>ธนาคารพาณิชย์</t>
  </si>
  <si>
    <t>สถาบันการเงิน</t>
  </si>
  <si>
    <t>ขายหลักทรัพย์ตามคำสั่ง</t>
  </si>
  <si>
    <t>บัญชีลูกค้า</t>
  </si>
  <si>
    <t>เจ้าหนี้หุ้นยืม</t>
  </si>
  <si>
    <t>เจ้าหนี้ทรัพย์สินวางประกัน</t>
  </si>
  <si>
    <t>หุ้นกู้</t>
  </si>
  <si>
    <t>อายุไม่เกิน 1 ปี</t>
  </si>
  <si>
    <t>อายุเกิน 1 ปี</t>
  </si>
  <si>
    <t>ตราสารหนี้อื่น</t>
  </si>
  <si>
    <t>ดอกเบี้ยค้างจ่าย</t>
  </si>
  <si>
    <t>ภาษีและค่าใช้จ่ายค้างจ่าย</t>
  </si>
  <si>
    <t>หลักทรัพย์ขายโดยมีสัญญาซื้อคืน</t>
  </si>
  <si>
    <t>หุ้นกู้หรือตราสารหนี้ด้อยสิทธิ</t>
  </si>
  <si>
    <t xml:space="preserve"> </t>
  </si>
  <si>
    <t>Q3</t>
  </si>
  <si>
    <t>Q4</t>
  </si>
  <si>
    <t>ลูกหนี้ศูนย์รับฝากหลักทรัพย์ (TSD)</t>
  </si>
  <si>
    <t>ลูกหนี้สำนักหักบัญชีสัญญาซื้อขายล่วงหน้า (TCH)</t>
  </si>
  <si>
    <t>ลูกหนี้ธุรกิจหลักทรัพย์/สัญญาซื้อขายล่วงหน้า</t>
  </si>
  <si>
    <t>ลูกหนี้ธุรกิจสัญญาซื้อขายล่วงหน้า</t>
  </si>
  <si>
    <t>เจ้าหนี้ศูนย์รับฝากหลักทรัพย์ (TSD)</t>
  </si>
  <si>
    <t>เจ้าหนี้สำนักหักบัญชีสัญญาซื้อขายล่วงหน้า (TCH)</t>
  </si>
  <si>
    <t>เจ้าหนี้ธุรกิจหลักทรัพย์/สัญญาซื้อขายล่วงหน้า</t>
  </si>
  <si>
    <t>สินทรัพย์อนุพันธ์ทางการเงินอื่น</t>
  </si>
  <si>
    <t xml:space="preserve">Q2  </t>
  </si>
  <si>
    <t>Q1</t>
  </si>
  <si>
    <t>เจ้าหน้าธุรกิจสัญญาซื้อขายล่วงหน้า</t>
  </si>
  <si>
    <t>กำไร (ขาดทุน) ที่เกิดจากเครื่องมือป้องกันความเสี่ยง</t>
  </si>
  <si>
    <t>ลูกหนี้สำนักหักบัญชี</t>
  </si>
  <si>
    <t>เจ้าหนี้สำนักหักบัญชี</t>
  </si>
  <si>
    <t>Q2</t>
  </si>
  <si>
    <t xml:space="preserve">Q4 </t>
  </si>
  <si>
    <t>    รวมหนี้สินและส่วนของเจ้าของ</t>
  </si>
  <si>
    <t>    1.1  เงินสด</t>
  </si>
  <si>
    <t>    1.2  รายการเทียบเท่าเงินสด</t>
  </si>
  <si>
    <t>  2.  เงินฝากในสถาบันการเงิน</t>
  </si>
  <si>
    <t>  3.  เงินให้กู้ยืมแก่สถาบันการเงินสุทธิ</t>
  </si>
  <si>
    <t>  4.  หลักทรัพย์ซื้อโดยมีสัญญาขายคืน</t>
  </si>
  <si>
    <t>  5.  ลูกหนี้สำนักหักบัญชี</t>
  </si>
  <si>
    <t>    5.1  ลูกหนี้สำนักหักบัญชีซื้อขายหลักทรัพย์</t>
  </si>
  <si>
    <t>    5.2  ลูกหนี้สำนักหักบัญชีซื้อขายสัญญาซื้อขายล่วงหน้า</t>
  </si>
  <si>
    <t>    5.3  ลูกหนี้บริษัทหลักทรัพย์ต่างประเทศ</t>
  </si>
  <si>
    <t>  6.  ลูกหนี้ธุรกิจหลักทรัพย์และสัญญาซื้อขายล่วงหน้าสุทธิ</t>
  </si>
  <si>
    <t>    6.1  ลูกหนี้ธุรกิจหลักทรัพย์</t>
  </si>
  <si>
    <t>      6.1.1  ซื้อหลักทรัพย์ตามคำสั่ง</t>
  </si>
  <si>
    <t>      6.1.2  เงินให้กู้ยืมเพื่อซื้อหลักทรัพย์</t>
  </si>
  <si>
    <t>      6.1.3  ลูกหนี้ธุรกรรมยืมและให้ยืมหลักทรัพย์</t>
  </si>
  <si>
    <t>      6.1.4  ลูกหนี้ทรัพย์สินวางประกัน</t>
  </si>
  <si>
    <t>      6.1.5  อื่นๆ</t>
  </si>
  <si>
    <t>      6.1.6  ดอกเบี้ยค้างรับ</t>
  </si>
  <si>
    <t>      6.1.7  หัก ค่าเผื่อหนี้สงสัยจะสูญ</t>
  </si>
  <si>
    <t>      6.1.8  หัก ค่าเผื่อการปรับมูลค่าจากการปรับโครงสร้างหนี้</t>
  </si>
  <si>
    <t>    6.2  ลูกหนี้ธุรกิจสัญญาซื้อขายล่วงหน้า</t>
  </si>
  <si>
    <t>      6.2.1  ลูกหนี้ธุรกิจสัญญาซื้อขายล่วงหน้า</t>
  </si>
  <si>
    <t>      6.2.2  ดอกเบี้ยค้างรับ</t>
  </si>
  <si>
    <t>      6.2.3  ค่าเผื่อสงสัยจะสูญ</t>
  </si>
  <si>
    <t>      6.2.4  ค่าเผื่อการปรับมูลค่าจากการปรับโครงสร้างหนี้</t>
  </si>
  <si>
    <t>  7.  สินทรัพย์ตราสารอนุพันธ์</t>
  </si>
  <si>
    <t>    7.1  ตราสารอนุพันธ์เพื่อค้า</t>
  </si>
  <si>
    <t>    7.2  ตราสารอนุพันธ์เพื่อการป้องกันความเสี่ยง</t>
  </si>
  <si>
    <t>  8.  เงินลงทุนสุทธิ</t>
  </si>
  <si>
    <t>    8.1  หลักทรัพย์เพื่อค้า</t>
  </si>
  <si>
    <t>      8.1.1  ตราสารหนี้</t>
  </si>
  <si>
    <t>      8.1.2  ตราสารทุน</t>
  </si>
  <si>
    <t>    8.2  หลักทรัพย์เผื่อขาย</t>
  </si>
  <si>
    <t>      8.2.1  ตราสารหนี้</t>
  </si>
  <si>
    <t>      8.2.2  ตราสารทุน</t>
  </si>
  <si>
    <t>    8.3  ตราสารหนี้ที่จะถือจนครบกำหนด</t>
  </si>
  <si>
    <t>      8.3.1  ภายใน 1 ปี</t>
  </si>
  <si>
    <t>      8.3.2  เกินกว่า 1 ปี</t>
  </si>
  <si>
    <t>    8.4  เงินลงทุนทั่วไป</t>
  </si>
  <si>
    <t>  9.  เงินลงทุนในบริษัทย่อยและบริษัทร่วมสุทธิ</t>
  </si>
  <si>
    <t>  10.  ที่ดิน อาคาร และอุปกรณ์สุทธิ</t>
  </si>
  <si>
    <t>  11.  สินทรัพย์ไม่มีตัวตนสุทธิ</t>
  </si>
  <si>
    <t>  12.  สินทรัพย์ภาษีเงินได้รอการตัดบัญชี</t>
  </si>
  <si>
    <t>  13.  สินทรัพย์อื่น</t>
  </si>
  <si>
    <t>    13.1  รายได้ค้างรับ</t>
  </si>
  <si>
    <t>    13.2  ค่าใช้จ่ายล่วงหน้า</t>
  </si>
  <si>
    <t>    13.3  ทรัพย์สินรอการขายสุทธิ</t>
  </si>
  <si>
    <t>    13.4  อื่นๆ</t>
  </si>
  <si>
    <t>        รวมสินทรัพย์ (ข้อ 1 ถึง 13)</t>
  </si>
  <si>
    <t>  14.  เงินกู้ยืมจากสถาบันการเงิน</t>
  </si>
  <si>
    <t>    14.1  เงินกู้ยืมในรูปเงินบาท</t>
  </si>
  <si>
    <t>      14.1.1  ธนาคารพาณิชย์</t>
  </si>
  <si>
    <t>      14.1.2  สถาบันการเงินอื่น</t>
  </si>
  <si>
    <t>    14.2  เงินกู้ยืมในรูปเงินตราต่างประเทศ</t>
  </si>
  <si>
    <t>  15.  หลักทรัพย์ขายโดยมีสัญญาซื้อคืน</t>
  </si>
  <si>
    <t>  16.  เจ้าหนี้สำนักหักบัญชี</t>
  </si>
  <si>
    <t>    16.1  เจ้าหนี้สำนักหักบัญชีซื้อขายหลักทรัพย์</t>
  </si>
  <si>
    <t>    16.2  เจ้าหนี้สำนักหักบัญชีซื้อขายสัญญาซื้อขายล่วงหน้า</t>
  </si>
  <si>
    <t>    16.3  เจ้าหนี้บริษัทหลักทรัพย์ต่างประเทศ</t>
  </si>
  <si>
    <t>  17.  เจ้าหนี้ธุรกิจหลักทรัพย์และสัญญาซื้อขายล่วงหน้าสุทธิ</t>
  </si>
  <si>
    <t>    17.1  เจ้าหนี้ธุรกิจหลักทรัพย์</t>
  </si>
  <si>
    <t>      17.1.1  ขายหลักทรัพย์ตามคำสั่ง</t>
  </si>
  <si>
    <t>      17.1.2  บัญชีลูกค้า</t>
  </si>
  <si>
    <t>      17.1.3  เจ้าหนี้ธุรกรรมยืมและให้ยืมหลักทรัพย์</t>
  </si>
  <si>
    <t>      17.1.4  เจ้าหนี้ทรัพย์สินวางประกัน</t>
  </si>
  <si>
    <t>    17.2  เจ้าหนี้ธุรกิจสัญญาซื้อขายล่วงหน้า</t>
  </si>
  <si>
    <t>  18.  หนี้สินทางการเงินที่กำหนดให้แสดงด้วยมูลค่ายุติธรรม</t>
  </si>
  <si>
    <t>  19.  หนี้สินตราสารอนุพันธ์</t>
  </si>
  <si>
    <t>    19.1  ตราสารอนุพันธ์เพื่อค้า</t>
  </si>
  <si>
    <t>    19.2  ตราสารอนุพันธ์เพื่อการป้องกันความเสี่ยง</t>
  </si>
  <si>
    <t>  20.  ตราสารหนี้ที่ออกและเงินกู้ยืมอื่น</t>
  </si>
  <si>
    <t>    20.1  หุ้นกู้</t>
  </si>
  <si>
    <t>    20.2  หุ้นกู้ / ตราสารหนี้ด้อยสิทธิ</t>
  </si>
  <si>
    <t>      20.2.1  อายุไม่เกิน 1 ปี</t>
  </si>
  <si>
    <t>      20.2.2  อายุเกิน 1 ปี</t>
  </si>
  <si>
    <t>    20.3  ตราสารหนี้และเงินกู้ยืมอื่นๆ</t>
  </si>
  <si>
    <t>  21.  ประมาณการหนี้สิน</t>
  </si>
  <si>
    <t>  22.  หนี้สินภาษีเงินได้รอการตัดบัญชี</t>
  </si>
  <si>
    <t>  23.  หนี้สินอื่น</t>
  </si>
  <si>
    <t>    23.1  ดอกเบี้ยค้างจ่าย</t>
  </si>
  <si>
    <t>    23.2  ภาษีและค่าใช้จ่ายค้างจ่าย</t>
  </si>
  <si>
    <t>    23.3  อื่นๆ(ระบุ)</t>
  </si>
  <si>
    <t>        รวมหนี้สิน (ข้อ 14-23 )</t>
  </si>
  <si>
    <t>  24.  ทุนเรือนหุ้น</t>
  </si>
  <si>
    <t>    24.1  หุ้นสามัญ</t>
  </si>
  <si>
    <t>    24.2  หุ้นบุริมสิทธิ์</t>
  </si>
  <si>
    <t>  25.  ใบสำคัญแสดงสิทธิที่จะซื้อหุ้น</t>
  </si>
  <si>
    <t>  26.  ส่วนเกิน (ต่ำกว่า) มูลค่าหุ้น</t>
  </si>
  <si>
    <t>  27.  ส่วนเกินทุนหุ้นทุนซื้อคืน</t>
  </si>
  <si>
    <t>  28.  องค์ประกอบอื่นของส่วนของเจ้าของ</t>
  </si>
  <si>
    <t>  29.  กำไร (ขาดทุน) สะสม</t>
  </si>
  <si>
    <t>    29.1  จัดสรรแล้ว</t>
  </si>
  <si>
    <t>      29.1.1  ทุนสำรองตามกฏหมาย</t>
  </si>
  <si>
    <t>      29.1.2  อื่นๆ</t>
  </si>
  <si>
    <t>    29.2  ยังไม่ได้จัดสรร</t>
  </si>
  <si>
    <t>  30.  หัก หุ้นทุนซื้อคืน</t>
  </si>
  <si>
    <t>        รวมส่วนของเจ้าของ</t>
  </si>
  <si>
    <t xml:space="preserve">Q3 </t>
  </si>
  <si>
    <t>ที่มา : ฝ่ายกำกับและพัฒนาธุรกิจหลักทรัพย์ สำนักงานคณะกรรมการกำกับหลักทรัพย์และตลาดหลักทรัพย์ แบบรายงาน บ.ล. 2</t>
  </si>
  <si>
    <t>ตารางที่ 37 : สินทรัพย์ หนี้สิน และส่วนของผู้ถือหุ้นของบริษัทหลักทรัพย์</t>
  </si>
  <si>
    <t>  1.  เงินสดและรายการเทียบเท่าเงินสด</t>
  </si>
  <si>
    <r>
      <t>หัก</t>
    </r>
    <r>
      <rPr>
        <sz val="10"/>
        <color indexed="18"/>
        <rFont val="Tahoma"/>
        <family val="2"/>
      </rPr>
      <t xml:space="preserve"> ค่าเผื่อหนี้สงสัยจะสูญ</t>
    </r>
  </si>
  <si>
    <r>
      <t>หัก</t>
    </r>
    <r>
      <rPr>
        <sz val="10"/>
        <color indexed="18"/>
        <rFont val="Tahoma"/>
        <family val="2"/>
      </rPr>
      <t xml:space="preserve"> ค่าเผื่อการปรับมูลค่าจากการปรับโครงสร้างหนี้</t>
    </r>
  </si>
  <si>
    <r>
      <t>หัก</t>
    </r>
    <r>
      <rPr>
        <sz val="10"/>
        <color indexed="18"/>
        <rFont val="Tahoma"/>
        <family val="2"/>
      </rPr>
      <t xml:space="preserve"> หุ้นทุนซื้อคืน</t>
    </r>
  </si>
  <si>
    <t>สินทรัพย์ หนี้สิน และส่วนของผู้ถือหุ้นของบริษัทหลักทรัพย์</t>
  </si>
  <si>
    <t>ที่มา : ฝ่ายนโยบายและพัฒนาธุรกิจตัวกลาง สำนักงานคณะกรรมการกำกับหลักทรัพย์และตลาดหลักทรัพย์ แบบรายงาน บ.ล. 2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</si>
</sst>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"/>
    <numFmt numFmtId="181" formatCode="_-* #,##0.0_-;\-* #,##0.0_-;_-* &quot;-&quot;??_-;_-@_-"/>
    <numFmt numFmtId="182" formatCode="_-* #,##0_-;\-* #,##0_-;_-* &quot;-&quot;??_-;_-@_-"/>
    <numFmt numFmtId="183" formatCode="0\ "/>
    <numFmt numFmtId="184" formatCode="General\ \ "/>
    <numFmt numFmtId="185" formatCode="0\ \ "/>
    <numFmt numFmtId="186" formatCode="#,##0_ ;[Red]\-#,##0\ "/>
    <numFmt numFmtId="187" formatCode="0_ ;[Red]\-0\ "/>
    <numFmt numFmtId="188" formatCode="#,##0_ ;[Red]\(\-#,##0\ \)"/>
    <numFmt numFmtId="189" formatCode="0.0_ ;[Red]\-0.0\ "/>
    <numFmt numFmtId="190" formatCode="0.00_ ;[Red]\-0.00\ "/>
    <numFmt numFmtId="191" formatCode="#,##0\ \ \ \ ;[Red]\-#,##0\ \ \ \ "/>
    <numFmt numFmtId="192" formatCode="0.0%"/>
    <numFmt numFmtId="193" formatCode="#,##0.0_ ;[Red]\-#,##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_ ;[Red]\(#,##0\ \)"/>
    <numFmt numFmtId="198" formatCode="#,##0_ ;[Red]\(#,##0\)\ "/>
    <numFmt numFmtId="199" formatCode="0.000"/>
    <numFmt numFmtId="200" formatCode="0.0"/>
    <numFmt numFmtId="201" formatCode="#,##0.0"/>
    <numFmt numFmtId="202" formatCode="0.000000"/>
    <numFmt numFmtId="203" formatCode="0.00000"/>
    <numFmt numFmtId="204" formatCode="0.0000"/>
    <numFmt numFmtId="205" formatCode="#,##0.000"/>
    <numFmt numFmtId="206" formatCode="#,##0;\(#,##0\);_-* &quot;-&quot;??_-;_-@_-"/>
    <numFmt numFmtId="207" formatCode="#,##0.0;\(#,##0.0\);_-* &quot;-&quot;??_-;_-@_-"/>
  </numFmts>
  <fonts count="67">
    <font>
      <sz val="16"/>
      <name val="AngsanaUPC"/>
      <family val="0"/>
    </font>
    <font>
      <u val="single"/>
      <sz val="19.2"/>
      <color indexed="12"/>
      <name val="AngsanaUPC"/>
      <family val="1"/>
    </font>
    <font>
      <u val="single"/>
      <sz val="19.2"/>
      <color indexed="36"/>
      <name val="AngsanaUPC"/>
      <family val="1"/>
    </font>
    <font>
      <sz val="10"/>
      <color indexed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b/>
      <sz val="15"/>
      <color indexed="18"/>
      <name val="AngsanaUPC"/>
      <family val="1"/>
    </font>
    <font>
      <sz val="10"/>
      <color indexed="18"/>
      <name val="Calibri"/>
      <family val="2"/>
    </font>
    <font>
      <sz val="10"/>
      <color indexed="18"/>
      <name val="AngsanaUPC"/>
      <family val="1"/>
    </font>
    <font>
      <b/>
      <sz val="11"/>
      <color indexed="18"/>
      <name val="AngsanaUPC"/>
      <family val="1"/>
    </font>
    <font>
      <sz val="11"/>
      <color indexed="18"/>
      <name val="AngsanaUPC"/>
      <family val="1"/>
    </font>
    <font>
      <u val="single"/>
      <sz val="10"/>
      <color indexed="18"/>
      <name val="Calibri"/>
      <family val="2"/>
    </font>
    <font>
      <vertAlign val="superscript"/>
      <sz val="10"/>
      <color indexed="18"/>
      <name val="Calibri"/>
      <family val="2"/>
    </font>
    <font>
      <b/>
      <sz val="11"/>
      <color indexed="9"/>
      <name val="AngsanaUPC"/>
      <family val="1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865"/>
      <name val="Calibri"/>
      <family val="2"/>
    </font>
    <font>
      <sz val="10"/>
      <color rgb="FF003865"/>
      <name val="Calibri"/>
      <family val="2"/>
    </font>
    <font>
      <b/>
      <sz val="10"/>
      <color theme="0"/>
      <name val="Calibri"/>
      <family val="2"/>
    </font>
    <font>
      <b/>
      <sz val="10"/>
      <color theme="4" tint="-0.4999699890613556"/>
      <name val="Calibri"/>
      <family val="2"/>
    </font>
    <font>
      <b/>
      <sz val="15"/>
      <color theme="4" tint="-0.4999699890613556"/>
      <name val="AngsanaUPC"/>
      <family val="1"/>
    </font>
    <font>
      <sz val="10"/>
      <color theme="4" tint="-0.4999699890613556"/>
      <name val="Calibri"/>
      <family val="2"/>
    </font>
    <font>
      <sz val="10"/>
      <color theme="4" tint="-0.4999699890613556"/>
      <name val="AngsanaUPC"/>
      <family val="1"/>
    </font>
    <font>
      <b/>
      <sz val="11"/>
      <color theme="4" tint="-0.4999699890613556"/>
      <name val="AngsanaUPC"/>
      <family val="1"/>
    </font>
    <font>
      <sz val="11"/>
      <color theme="4" tint="-0.4999699890613556"/>
      <name val="AngsanaUPC"/>
      <family val="1"/>
    </font>
    <font>
      <u val="single"/>
      <sz val="10"/>
      <color theme="4" tint="-0.4999699890613556"/>
      <name val="Calibri"/>
      <family val="2"/>
    </font>
    <font>
      <vertAlign val="superscript"/>
      <sz val="10"/>
      <color theme="4" tint="-0.4999699890613556"/>
      <name val="Calibri"/>
      <family val="2"/>
    </font>
    <font>
      <b/>
      <sz val="11"/>
      <color theme="0"/>
      <name val="AngsanaUPC"/>
      <family val="1"/>
    </font>
    <font>
      <sz val="10"/>
      <color rgb="FF003865"/>
      <name val="Tahoma"/>
      <family val="2"/>
    </font>
    <font>
      <sz val="10"/>
      <color theme="3" tint="-0.24997000396251678"/>
      <name val="Calibri"/>
      <family val="2"/>
    </font>
    <font>
      <sz val="10"/>
      <color theme="3" tint="-0.24997000396251678"/>
      <name val="Tahoma"/>
      <family val="2"/>
    </font>
    <font>
      <b/>
      <sz val="10"/>
      <color theme="3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A4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4BD00"/>
      </left>
      <right style="thin">
        <color rgb="FF84BD00"/>
      </right>
      <top style="thin">
        <color rgb="FF84BD00"/>
      </top>
      <bottom style="thin">
        <color rgb="FF84BD00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84BD00"/>
      </left>
      <right style="thin">
        <color rgb="FF84BD00"/>
      </right>
      <top style="thin">
        <color rgb="FF84BD00"/>
      </top>
      <bottom>
        <color indexed="63"/>
      </bottom>
    </border>
    <border>
      <left style="thin">
        <color rgb="FF84BD0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86" fontId="51" fillId="0" borderId="0" xfId="0" applyNumberFormat="1" applyFont="1" applyFill="1" applyAlignment="1">
      <alignment/>
    </xf>
    <xf numFmtId="186" fontId="52" fillId="0" borderId="0" xfId="0" applyNumberFormat="1" applyFont="1" applyFill="1" applyAlignment="1">
      <alignment/>
    </xf>
    <xf numFmtId="187" fontId="51" fillId="0" borderId="0" xfId="0" applyNumberFormat="1" applyFont="1" applyFill="1" applyBorder="1" applyAlignment="1">
      <alignment/>
    </xf>
    <xf numFmtId="187" fontId="51" fillId="0" borderId="0" xfId="0" applyNumberFormat="1" applyFont="1" applyFill="1" applyBorder="1" applyAlignment="1">
      <alignment horizontal="right"/>
    </xf>
    <xf numFmtId="186" fontId="51" fillId="0" borderId="0" xfId="0" applyNumberFormat="1" applyFont="1" applyFill="1" applyBorder="1" applyAlignment="1">
      <alignment horizontal="right"/>
    </xf>
    <xf numFmtId="186" fontId="52" fillId="0" borderId="0" xfId="0" applyNumberFormat="1" applyFont="1" applyFill="1" applyAlignment="1">
      <alignment horizontal="left" indent="3"/>
    </xf>
    <xf numFmtId="186" fontId="52" fillId="0" borderId="0" xfId="0" applyNumberFormat="1" applyFont="1" applyFill="1" applyBorder="1" applyAlignment="1">
      <alignment/>
    </xf>
    <xf numFmtId="186" fontId="52" fillId="0" borderId="0" xfId="0" applyNumberFormat="1" applyFont="1" applyFill="1" applyAlignment="1">
      <alignment vertical="center"/>
    </xf>
    <xf numFmtId="186" fontId="51" fillId="0" borderId="0" xfId="0" applyNumberFormat="1" applyFont="1" applyFill="1" applyAlignment="1">
      <alignment vertical="top"/>
    </xf>
    <xf numFmtId="186" fontId="52" fillId="0" borderId="0" xfId="0" applyNumberFormat="1" applyFont="1" applyFill="1" applyAlignment="1">
      <alignment vertical="top"/>
    </xf>
    <xf numFmtId="186" fontId="52" fillId="0" borderId="0" xfId="0" applyNumberFormat="1" applyFont="1" applyFill="1" applyAlignment="1">
      <alignment horizontal="right" vertical="top"/>
    </xf>
    <xf numFmtId="187" fontId="53" fillId="32" borderId="10" xfId="0" applyNumberFormat="1" applyFont="1" applyFill="1" applyBorder="1" applyAlignment="1">
      <alignment horizontal="center" vertical="top"/>
    </xf>
    <xf numFmtId="187" fontId="53" fillId="32" borderId="10" xfId="0" applyNumberFormat="1" applyFont="1" applyFill="1" applyBorder="1" applyAlignment="1">
      <alignment vertical="top"/>
    </xf>
    <xf numFmtId="0" fontId="52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186" fontId="52" fillId="0" borderId="10" xfId="0" applyNumberFormat="1" applyFont="1" applyFill="1" applyBorder="1" applyAlignment="1">
      <alignment horizontal="left" vertical="top"/>
    </xf>
    <xf numFmtId="186" fontId="51" fillId="0" borderId="0" xfId="0" applyNumberFormat="1" applyFont="1" applyFill="1" applyBorder="1" applyAlignment="1">
      <alignment vertical="top"/>
    </xf>
    <xf numFmtId="186" fontId="51" fillId="0" borderId="0" xfId="42" applyNumberFormat="1" applyFont="1" applyFill="1" applyBorder="1" applyAlignment="1">
      <alignment vertical="top"/>
    </xf>
    <xf numFmtId="186" fontId="51" fillId="0" borderId="0" xfId="42" applyNumberFormat="1" applyFont="1" applyFill="1" applyBorder="1" applyAlignment="1">
      <alignment horizontal="right" vertical="top"/>
    </xf>
    <xf numFmtId="0" fontId="52" fillId="0" borderId="0" xfId="0" applyFont="1" applyFill="1" applyAlignment="1">
      <alignment vertical="top"/>
    </xf>
    <xf numFmtId="187" fontId="53" fillId="32" borderId="11" xfId="0" applyNumberFormat="1" applyFont="1" applyFill="1" applyBorder="1" applyAlignment="1">
      <alignment horizontal="center" vertical="top"/>
    </xf>
    <xf numFmtId="187" fontId="53" fillId="32" borderId="11" xfId="0" applyNumberFormat="1" applyFont="1" applyFill="1" applyBorder="1" applyAlignment="1">
      <alignment vertical="top"/>
    </xf>
    <xf numFmtId="186" fontId="54" fillId="0" borderId="0" xfId="0" applyNumberFormat="1" applyFont="1" applyFill="1" applyAlignment="1">
      <alignment vertical="top"/>
    </xf>
    <xf numFmtId="186" fontId="55" fillId="0" borderId="0" xfId="0" applyNumberFormat="1" applyFont="1" applyFill="1" applyAlignment="1">
      <alignment/>
    </xf>
    <xf numFmtId="186" fontId="56" fillId="0" borderId="0" xfId="0" applyNumberFormat="1" applyFont="1" applyFill="1" applyAlignment="1">
      <alignment vertical="top"/>
    </xf>
    <xf numFmtId="186" fontId="54" fillId="0" borderId="0" xfId="0" applyNumberFormat="1" applyFont="1" applyFill="1" applyAlignment="1">
      <alignment horizontal="right" vertical="top"/>
    </xf>
    <xf numFmtId="186" fontId="57" fillId="0" borderId="0" xfId="0" applyNumberFormat="1" applyFont="1" applyFill="1" applyAlignment="1">
      <alignment/>
    </xf>
    <xf numFmtId="0" fontId="56" fillId="0" borderId="11" xfId="0" applyFont="1" applyFill="1" applyBorder="1" applyAlignment="1">
      <alignment vertical="top" wrapText="1"/>
    </xf>
    <xf numFmtId="186" fontId="58" fillId="0" borderId="0" xfId="0" applyNumberFormat="1" applyFont="1" applyFill="1" applyBorder="1" applyAlignment="1">
      <alignment horizontal="right"/>
    </xf>
    <xf numFmtId="186" fontId="56" fillId="0" borderId="11" xfId="0" applyNumberFormat="1" applyFont="1" applyFill="1" applyBorder="1" applyAlignment="1">
      <alignment horizontal="left" vertical="top" indent="1"/>
    </xf>
    <xf numFmtId="186" fontId="59" fillId="0" borderId="0" xfId="0" applyNumberFormat="1" applyFont="1" applyFill="1" applyAlignment="1">
      <alignment horizontal="left" indent="3"/>
    </xf>
    <xf numFmtId="186" fontId="56" fillId="0" borderId="11" xfId="0" applyNumberFormat="1" applyFont="1" applyFill="1" applyBorder="1" applyAlignment="1">
      <alignment horizontal="left" vertical="top" indent="2"/>
    </xf>
    <xf numFmtId="186" fontId="59" fillId="0" borderId="0" xfId="0" applyNumberFormat="1" applyFont="1" applyFill="1" applyAlignment="1">
      <alignment/>
    </xf>
    <xf numFmtId="186" fontId="56" fillId="0" borderId="11" xfId="0" applyNumberFormat="1" applyFont="1" applyFill="1" applyBorder="1" applyAlignment="1">
      <alignment horizontal="left" vertical="top" indent="3"/>
    </xf>
    <xf numFmtId="186" fontId="56" fillId="0" borderId="11" xfId="0" applyNumberFormat="1" applyFont="1" applyFill="1" applyBorder="1" applyAlignment="1">
      <alignment horizontal="left" vertical="top" indent="4"/>
    </xf>
    <xf numFmtId="186" fontId="60" fillId="0" borderId="11" xfId="0" applyNumberFormat="1" applyFont="1" applyFill="1" applyBorder="1" applyAlignment="1">
      <alignment horizontal="left" vertical="top" indent="3"/>
    </xf>
    <xf numFmtId="186" fontId="54" fillId="0" borderId="11" xfId="0" applyNumberFormat="1" applyFont="1" applyFill="1" applyBorder="1" applyAlignment="1">
      <alignment vertical="top"/>
    </xf>
    <xf numFmtId="186" fontId="58" fillId="0" borderId="0" xfId="0" applyNumberFormat="1" applyFont="1" applyFill="1" applyAlignment="1">
      <alignment/>
    </xf>
    <xf numFmtId="186" fontId="59" fillId="0" borderId="0" xfId="0" applyNumberFormat="1" applyFont="1" applyFill="1" applyBorder="1" applyAlignment="1">
      <alignment/>
    </xf>
    <xf numFmtId="186" fontId="56" fillId="0" borderId="11" xfId="0" applyNumberFormat="1" applyFont="1" applyFill="1" applyBorder="1" applyAlignment="1">
      <alignment horizontal="left" vertical="top" wrapText="1" indent="1"/>
    </xf>
    <xf numFmtId="186" fontId="59" fillId="0" borderId="0" xfId="0" applyNumberFormat="1" applyFont="1" applyFill="1" applyAlignment="1">
      <alignment vertical="center"/>
    </xf>
    <xf numFmtId="186" fontId="60" fillId="0" borderId="11" xfId="0" applyNumberFormat="1" applyFont="1" applyFill="1" applyBorder="1" applyAlignment="1">
      <alignment horizontal="left" vertical="top" indent="1"/>
    </xf>
    <xf numFmtId="186" fontId="54" fillId="0" borderId="0" xfId="0" applyNumberFormat="1" applyFont="1" applyFill="1" applyBorder="1" applyAlignment="1">
      <alignment vertical="top"/>
    </xf>
    <xf numFmtId="186" fontId="54" fillId="0" borderId="0" xfId="42" applyNumberFormat="1" applyFont="1" applyFill="1" applyBorder="1" applyAlignment="1">
      <alignment vertical="top"/>
    </xf>
    <xf numFmtId="186" fontId="54" fillId="0" borderId="0" xfId="42" applyNumberFormat="1" applyFont="1" applyFill="1" applyBorder="1" applyAlignment="1">
      <alignment horizontal="right" vertical="top"/>
    </xf>
    <xf numFmtId="3" fontId="54" fillId="0" borderId="0" xfId="0" applyNumberFormat="1" applyFont="1" applyFill="1" applyBorder="1" applyAlignment="1">
      <alignment horizontal="right" vertical="top" wrapText="1"/>
    </xf>
    <xf numFmtId="0" fontId="56" fillId="0" borderId="0" xfId="0" applyFont="1" applyFill="1" applyAlignment="1">
      <alignment vertical="top"/>
    </xf>
    <xf numFmtId="0" fontId="61" fillId="0" borderId="0" xfId="0" applyFont="1" applyFill="1" applyAlignment="1">
      <alignment vertical="top"/>
    </xf>
    <xf numFmtId="206" fontId="54" fillId="0" borderId="11" xfId="0" applyNumberFormat="1" applyFont="1" applyFill="1" applyBorder="1" applyAlignment="1">
      <alignment horizontal="right" vertical="top" wrapText="1"/>
    </xf>
    <xf numFmtId="206" fontId="56" fillId="0" borderId="11" xfId="0" applyNumberFormat="1" applyFont="1" applyFill="1" applyBorder="1" applyAlignment="1">
      <alignment horizontal="right" vertical="top" wrapText="1"/>
    </xf>
    <xf numFmtId="206" fontId="56" fillId="0" borderId="11" xfId="42" applyNumberFormat="1" applyFont="1" applyFill="1" applyBorder="1" applyAlignment="1">
      <alignment horizontal="right" vertical="top"/>
    </xf>
    <xf numFmtId="206" fontId="54" fillId="0" borderId="11" xfId="42" applyNumberFormat="1" applyFont="1" applyFill="1" applyBorder="1" applyAlignment="1">
      <alignment vertical="top"/>
    </xf>
    <xf numFmtId="206" fontId="54" fillId="0" borderId="11" xfId="42" applyNumberFormat="1" applyFont="1" applyFill="1" applyBorder="1" applyAlignment="1">
      <alignment horizontal="right" vertical="top"/>
    </xf>
    <xf numFmtId="187" fontId="53" fillId="32" borderId="11" xfId="0" applyNumberFormat="1" applyFont="1" applyFill="1" applyBorder="1" applyAlignment="1">
      <alignment horizontal="centerContinuous" vertical="top"/>
    </xf>
    <xf numFmtId="187" fontId="62" fillId="0" borderId="0" xfId="0" applyNumberFormat="1" applyFont="1" applyFill="1" applyBorder="1" applyAlignment="1">
      <alignment/>
    </xf>
    <xf numFmtId="187" fontId="62" fillId="0" borderId="0" xfId="0" applyNumberFormat="1" applyFont="1" applyFill="1" applyBorder="1" applyAlignment="1">
      <alignment horizontal="center"/>
    </xf>
    <xf numFmtId="187" fontId="53" fillId="32" borderId="10" xfId="0" applyNumberFormat="1" applyFont="1" applyFill="1" applyBorder="1" applyAlignment="1">
      <alignment horizontal="centerContinuous" vertical="top"/>
    </xf>
    <xf numFmtId="187" fontId="53" fillId="32" borderId="10" xfId="0" applyNumberFormat="1" applyFont="1" applyFill="1" applyBorder="1" applyAlignment="1">
      <alignment horizontal="center" vertical="top"/>
    </xf>
    <xf numFmtId="187" fontId="53" fillId="32" borderId="10" xfId="0" applyNumberFormat="1" applyFont="1" applyFill="1" applyBorder="1" applyAlignment="1">
      <alignment horizontal="center" vertical="top"/>
    </xf>
    <xf numFmtId="3" fontId="52" fillId="0" borderId="10" xfId="0" applyNumberFormat="1" applyFont="1" applyFill="1" applyBorder="1" applyAlignment="1">
      <alignment horizontal="right" vertical="top" wrapText="1"/>
    </xf>
    <xf numFmtId="3" fontId="52" fillId="0" borderId="10" xfId="0" applyNumberFormat="1" applyFont="1" applyFill="1" applyBorder="1" applyAlignment="1">
      <alignment horizontal="right" vertical="top"/>
    </xf>
    <xf numFmtId="3" fontId="63" fillId="0" borderId="10" xfId="0" applyNumberFormat="1" applyFont="1" applyFill="1" applyBorder="1" applyAlignment="1">
      <alignment horizontal="right" vertical="top"/>
    </xf>
    <xf numFmtId="3" fontId="51" fillId="0" borderId="10" xfId="0" applyNumberFormat="1" applyFont="1" applyFill="1" applyBorder="1" applyAlignment="1">
      <alignment horizontal="right" vertical="top" wrapText="1"/>
    </xf>
    <xf numFmtId="3" fontId="51" fillId="0" borderId="10" xfId="0" applyNumberFormat="1" applyFont="1" applyFill="1" applyBorder="1" applyAlignment="1">
      <alignment horizontal="right" vertical="top"/>
    </xf>
    <xf numFmtId="187" fontId="53" fillId="32" borderId="10" xfId="0" applyNumberFormat="1" applyFont="1" applyFill="1" applyBorder="1" applyAlignment="1">
      <alignment horizontal="center" vertical="top"/>
    </xf>
    <xf numFmtId="187" fontId="53" fillId="32" borderId="10" xfId="0" applyNumberFormat="1" applyFont="1" applyFill="1" applyBorder="1" applyAlignment="1">
      <alignment horizontal="center" vertical="top"/>
    </xf>
    <xf numFmtId="187" fontId="53" fillId="32" borderId="12" xfId="0" applyNumberFormat="1" applyFont="1" applyFill="1" applyBorder="1" applyAlignment="1">
      <alignment horizontal="center" vertical="top"/>
    </xf>
    <xf numFmtId="3" fontId="64" fillId="0" borderId="10" xfId="0" applyNumberFormat="1" applyFont="1" applyFill="1" applyBorder="1" applyAlignment="1">
      <alignment horizontal="right" vertical="top"/>
    </xf>
    <xf numFmtId="186" fontId="64" fillId="0" borderId="10" xfId="57" applyNumberFormat="1" applyFont="1" applyFill="1" applyBorder="1" applyAlignment="1">
      <alignment horizontal="right"/>
      <protection/>
    </xf>
    <xf numFmtId="186" fontId="64" fillId="0" borderId="10" xfId="57" applyNumberFormat="1" applyFont="1" applyFill="1" applyBorder="1" applyAlignment="1">
      <alignment horizontal="left" indent="3"/>
      <protection/>
    </xf>
    <xf numFmtId="3" fontId="65" fillId="0" borderId="10" xfId="0" applyNumberFormat="1" applyFont="1" applyFill="1" applyBorder="1" applyAlignment="1">
      <alignment horizontal="right" vertical="top"/>
    </xf>
    <xf numFmtId="186" fontId="64" fillId="0" borderId="10" xfId="57" applyNumberFormat="1" applyFont="1" applyFill="1" applyBorder="1" applyAlignment="1">
      <alignment/>
      <protection/>
    </xf>
    <xf numFmtId="3" fontId="66" fillId="0" borderId="10" xfId="0" applyNumberFormat="1" applyFont="1" applyFill="1" applyBorder="1" applyAlignment="1">
      <alignment horizontal="right" vertical="top"/>
    </xf>
    <xf numFmtId="186" fontId="66" fillId="0" borderId="10" xfId="57" applyNumberFormat="1" applyFont="1" applyFill="1" applyBorder="1" applyAlignment="1">
      <alignment/>
      <protection/>
    </xf>
    <xf numFmtId="186" fontId="64" fillId="0" borderId="10" xfId="57" applyNumberFormat="1" applyFont="1" applyFill="1" applyBorder="1" applyAlignment="1">
      <alignment vertical="center"/>
      <protection/>
    </xf>
    <xf numFmtId="187" fontId="53" fillId="32" borderId="10" xfId="0" applyNumberFormat="1" applyFont="1" applyFill="1" applyBorder="1" applyAlignment="1">
      <alignment horizontal="center" vertical="top"/>
    </xf>
    <xf numFmtId="187" fontId="53" fillId="32" borderId="13" xfId="0" applyNumberFormat="1" applyFont="1" applyFill="1" applyBorder="1" applyAlignment="1">
      <alignment horizontal="center" vertical="top"/>
    </xf>
    <xf numFmtId="187" fontId="53" fillId="32" borderId="0" xfId="0" applyNumberFormat="1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tabSelected="1" zoomScalePageLayoutView="0" workbookViewId="0" topLeftCell="A1">
      <pane xSplit="1" ySplit="4" topLeftCell="V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9" sqref="AB9"/>
    </sheetView>
  </sheetViews>
  <sheetFormatPr defaultColWidth="9.140625" defaultRowHeight="15" customHeight="1"/>
  <cols>
    <col min="1" max="1" width="51.57421875" style="10" customWidth="1"/>
    <col min="2" max="11" width="11.140625" style="10" customWidth="1"/>
    <col min="12" max="13" width="11.140625" style="10" bestFit="1" customWidth="1"/>
    <col min="14" max="14" width="11.140625" style="10" customWidth="1"/>
    <col min="15" max="16" width="11.140625" style="10" bestFit="1" customWidth="1"/>
    <col min="17" max="17" width="11.140625" style="10" customWidth="1"/>
    <col min="18" max="18" width="9.8515625" style="2" bestFit="1" customWidth="1"/>
    <col min="19" max="20" width="9.140625" style="2" customWidth="1"/>
    <col min="21" max="21" width="10.00390625" style="2" customWidth="1"/>
    <col min="22" max="22" width="9.140625" style="2" customWidth="1"/>
    <col min="23" max="25" width="11.140625" style="2" bestFit="1" customWidth="1"/>
    <col min="26" max="16384" width="9.140625" style="2" customWidth="1"/>
  </cols>
  <sheetData>
    <row r="1" spans="1:21" s="1" customFormat="1" ht="15" customHeight="1">
      <c r="A1" s="9" t="s">
        <v>192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U1" s="2"/>
    </row>
    <row r="2" spans="3:25" ht="15" customHeight="1">
      <c r="C2" s="11"/>
      <c r="D2" s="11"/>
      <c r="E2" s="11"/>
      <c r="H2" s="11"/>
      <c r="I2" s="11"/>
      <c r="K2" s="11"/>
      <c r="O2" s="11"/>
      <c r="P2" s="11"/>
      <c r="Q2" s="11"/>
      <c r="S2" s="11"/>
      <c r="T2" s="11"/>
      <c r="U2" s="11"/>
      <c r="V2" s="11"/>
      <c r="W2" s="11"/>
      <c r="X2" s="11"/>
      <c r="Y2" s="11" t="s">
        <v>19</v>
      </c>
    </row>
    <row r="3" spans="1:25" s="3" customFormat="1" ht="15" customHeight="1">
      <c r="A3" s="12"/>
      <c r="B3" s="76">
        <v>2554</v>
      </c>
      <c r="C3" s="76"/>
      <c r="D3" s="76"/>
      <c r="E3" s="76"/>
      <c r="F3" s="76">
        <v>2555</v>
      </c>
      <c r="G3" s="76"/>
      <c r="H3" s="76"/>
      <c r="I3" s="76"/>
      <c r="J3" s="76">
        <v>2556</v>
      </c>
      <c r="K3" s="76"/>
      <c r="L3" s="76"/>
      <c r="M3" s="76"/>
      <c r="N3" s="57">
        <v>2557</v>
      </c>
      <c r="O3" s="57"/>
      <c r="P3" s="57"/>
      <c r="Q3" s="57"/>
      <c r="R3" s="77">
        <v>2558</v>
      </c>
      <c r="S3" s="78"/>
      <c r="T3" s="78"/>
      <c r="U3" s="78"/>
      <c r="V3" s="77">
        <v>2559</v>
      </c>
      <c r="W3" s="78"/>
      <c r="X3" s="78"/>
      <c r="Y3" s="78"/>
    </row>
    <row r="4" spans="1:25" s="4" customFormat="1" ht="15" customHeight="1">
      <c r="A4" s="13"/>
      <c r="B4" s="12" t="s">
        <v>27</v>
      </c>
      <c r="C4" s="12" t="s">
        <v>28</v>
      </c>
      <c r="D4" s="12" t="s">
        <v>185</v>
      </c>
      <c r="E4" s="12" t="s">
        <v>71</v>
      </c>
      <c r="F4" s="12" t="s">
        <v>27</v>
      </c>
      <c r="G4" s="12" t="s">
        <v>28</v>
      </c>
      <c r="H4" s="12" t="s">
        <v>70</v>
      </c>
      <c r="I4" s="12" t="s">
        <v>71</v>
      </c>
      <c r="J4" s="12" t="s">
        <v>27</v>
      </c>
      <c r="K4" s="12" t="s">
        <v>28</v>
      </c>
      <c r="L4" s="12" t="s">
        <v>70</v>
      </c>
      <c r="M4" s="12" t="s">
        <v>71</v>
      </c>
      <c r="N4" s="12" t="s">
        <v>81</v>
      </c>
      <c r="O4" s="12" t="s">
        <v>86</v>
      </c>
      <c r="P4" s="12" t="s">
        <v>70</v>
      </c>
      <c r="Q4" s="12" t="s">
        <v>71</v>
      </c>
      <c r="R4" s="58" t="s">
        <v>81</v>
      </c>
      <c r="S4" s="58" t="s">
        <v>86</v>
      </c>
      <c r="T4" s="59" t="s">
        <v>70</v>
      </c>
      <c r="U4" s="65" t="s">
        <v>71</v>
      </c>
      <c r="V4" s="66" t="s">
        <v>81</v>
      </c>
      <c r="W4" s="67" t="s">
        <v>86</v>
      </c>
      <c r="X4" s="67" t="s">
        <v>70</v>
      </c>
      <c r="Y4" s="67" t="s">
        <v>71</v>
      </c>
    </row>
    <row r="5" spans="1:25" s="5" customFormat="1" ht="15" customHeight="1">
      <c r="A5" s="14" t="s">
        <v>188</v>
      </c>
      <c r="B5" s="60">
        <v>58771.14</v>
      </c>
      <c r="C5" s="60">
        <v>57992.28</v>
      </c>
      <c r="D5" s="61">
        <v>67649.33</v>
      </c>
      <c r="E5" s="61">
        <v>62560.76</v>
      </c>
      <c r="F5" s="61">
        <v>52086.68</v>
      </c>
      <c r="G5" s="61">
        <v>48224.23</v>
      </c>
      <c r="H5" s="61">
        <v>49143.35</v>
      </c>
      <c r="I5" s="61">
        <v>54744.32</v>
      </c>
      <c r="J5" s="61">
        <v>73816.17</v>
      </c>
      <c r="K5" s="61">
        <v>77949.6</v>
      </c>
      <c r="L5" s="61">
        <v>69783.83462000001</v>
      </c>
      <c r="M5" s="61">
        <v>66867.82154</v>
      </c>
      <c r="N5" s="61">
        <v>67067.83694</v>
      </c>
      <c r="O5" s="61">
        <v>65049.56253</v>
      </c>
      <c r="P5" s="61">
        <f>P6+P7</f>
        <v>74051.37971667</v>
      </c>
      <c r="Q5" s="61">
        <f>Q6+Q7</f>
        <v>80827.87921996</v>
      </c>
      <c r="R5" s="61">
        <v>84456.42853297002</v>
      </c>
      <c r="S5" s="61">
        <v>75317.19880138001</v>
      </c>
      <c r="T5" s="61">
        <v>78750.80403684</v>
      </c>
      <c r="U5" s="61">
        <v>73271.61941066002</v>
      </c>
      <c r="V5" s="68">
        <v>72234.84151384997</v>
      </c>
      <c r="W5" s="69">
        <v>68769.54615729</v>
      </c>
      <c r="X5" s="69">
        <v>82886.05445767</v>
      </c>
      <c r="Y5" s="69">
        <v>70551.36938481004</v>
      </c>
    </row>
    <row r="6" spans="1:25" s="6" customFormat="1" ht="15" customHeight="1">
      <c r="A6" s="14" t="s">
        <v>89</v>
      </c>
      <c r="B6" s="60">
        <v>18923.03</v>
      </c>
      <c r="C6" s="60">
        <v>17836</v>
      </c>
      <c r="D6" s="61">
        <v>25878.45</v>
      </c>
      <c r="E6" s="61">
        <v>18540.85</v>
      </c>
      <c r="F6" s="61">
        <v>24302.69</v>
      </c>
      <c r="G6" s="61">
        <v>28367.34</v>
      </c>
      <c r="H6" s="61">
        <v>29727.5</v>
      </c>
      <c r="I6" s="61">
        <v>34963.01</v>
      </c>
      <c r="J6" s="61">
        <v>50741.23</v>
      </c>
      <c r="K6" s="61">
        <v>53064.4</v>
      </c>
      <c r="L6" s="61">
        <v>46266.292380000006</v>
      </c>
      <c r="M6" s="61">
        <v>43401.654630000005</v>
      </c>
      <c r="N6" s="61">
        <v>41454.433079999995</v>
      </c>
      <c r="O6" s="61">
        <v>40590.83996</v>
      </c>
      <c r="P6" s="61">
        <v>47625.48829080998</v>
      </c>
      <c r="Q6" s="61">
        <v>54575.21368607</v>
      </c>
      <c r="R6" s="61">
        <v>58380.00392523998</v>
      </c>
      <c r="S6" s="61">
        <v>53011.317351939986</v>
      </c>
      <c r="T6" s="61">
        <v>56140.018445600006</v>
      </c>
      <c r="U6" s="61">
        <v>52789.73090631</v>
      </c>
      <c r="V6" s="68">
        <v>50307.604644600004</v>
      </c>
      <c r="W6" s="70">
        <v>49044.41415392998</v>
      </c>
      <c r="X6" s="70">
        <v>55834.68150235999</v>
      </c>
      <c r="Y6" s="70">
        <v>45429.00747891</v>
      </c>
    </row>
    <row r="7" spans="1:25" s="6" customFormat="1" ht="15" customHeight="1">
      <c r="A7" s="14" t="s">
        <v>90</v>
      </c>
      <c r="B7" s="60">
        <v>39848.11</v>
      </c>
      <c r="C7" s="60">
        <v>40156.28</v>
      </c>
      <c r="D7" s="61">
        <v>41770.88</v>
      </c>
      <c r="E7" s="61">
        <v>44019.91</v>
      </c>
      <c r="F7" s="61">
        <v>27783.99</v>
      </c>
      <c r="G7" s="61">
        <v>19856.89</v>
      </c>
      <c r="H7" s="61">
        <v>19415.84</v>
      </c>
      <c r="I7" s="61">
        <v>19781.31</v>
      </c>
      <c r="J7" s="61">
        <v>23074.94</v>
      </c>
      <c r="K7" s="61">
        <v>24885.2</v>
      </c>
      <c r="L7" s="61">
        <v>23517.54224</v>
      </c>
      <c r="M7" s="61">
        <v>23466.16691</v>
      </c>
      <c r="N7" s="61">
        <v>25613.40386</v>
      </c>
      <c r="O7" s="61">
        <v>24458.722579999998</v>
      </c>
      <c r="P7" s="61">
        <v>26425.891425860005</v>
      </c>
      <c r="Q7" s="61">
        <v>26252.66553389</v>
      </c>
      <c r="R7" s="61">
        <v>26076.424607730005</v>
      </c>
      <c r="S7" s="61">
        <v>22305.881449440003</v>
      </c>
      <c r="T7" s="61">
        <v>22610.78559124</v>
      </c>
      <c r="U7" s="61">
        <v>20481.888504350005</v>
      </c>
      <c r="V7" s="68">
        <v>21927.23686925</v>
      </c>
      <c r="W7" s="70">
        <v>19725.132003360002</v>
      </c>
      <c r="X7" s="70">
        <v>27051.37295531</v>
      </c>
      <c r="Y7" s="70">
        <v>25122.3619059</v>
      </c>
    </row>
    <row r="8" spans="1:25" s="6" customFormat="1" ht="15" customHeight="1">
      <c r="A8" s="14" t="s">
        <v>91</v>
      </c>
      <c r="B8" s="60">
        <v>5849.43</v>
      </c>
      <c r="C8" s="60">
        <v>5866.06</v>
      </c>
      <c r="D8" s="61">
        <v>5891.29</v>
      </c>
      <c r="E8" s="61">
        <v>9563.01</v>
      </c>
      <c r="F8" s="61">
        <v>9376.12</v>
      </c>
      <c r="G8" s="61">
        <v>9942.87</v>
      </c>
      <c r="H8" s="61">
        <v>15504.05</v>
      </c>
      <c r="I8" s="61">
        <v>16754.44</v>
      </c>
      <c r="J8" s="61">
        <v>17556.64</v>
      </c>
      <c r="K8" s="61">
        <v>18899.04</v>
      </c>
      <c r="L8" s="61">
        <v>22505.529</v>
      </c>
      <c r="M8" s="61">
        <v>26131.071079999998</v>
      </c>
      <c r="N8" s="61">
        <v>25063.752399999998</v>
      </c>
      <c r="O8" s="61">
        <v>26533.513030000002</v>
      </c>
      <c r="P8" s="61">
        <v>36556.16321518001</v>
      </c>
      <c r="Q8" s="61">
        <v>40656.65976029</v>
      </c>
      <c r="R8" s="61">
        <v>42502.58624420001</v>
      </c>
      <c r="S8" s="61">
        <v>47781.15951217001</v>
      </c>
      <c r="T8" s="61">
        <v>40509.90718298999</v>
      </c>
      <c r="U8" s="61">
        <v>35938.03971181999</v>
      </c>
      <c r="V8" s="68">
        <v>33135.3513848</v>
      </c>
      <c r="W8" s="70">
        <v>38618.25105533</v>
      </c>
      <c r="X8" s="70">
        <v>36000.10004558001</v>
      </c>
      <c r="Y8" s="70">
        <v>32747.03896363</v>
      </c>
    </row>
    <row r="9" spans="1:25" s="6" customFormat="1" ht="15" customHeight="1">
      <c r="A9" s="14" t="s">
        <v>92</v>
      </c>
      <c r="B9" s="60">
        <v>0</v>
      </c>
      <c r="C9" s="60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89.1</v>
      </c>
      <c r="R9" s="61">
        <v>138.6</v>
      </c>
      <c r="S9" s="61">
        <v>237.6</v>
      </c>
      <c r="T9" s="61">
        <v>297</v>
      </c>
      <c r="U9" s="61">
        <v>346.5</v>
      </c>
      <c r="V9" s="68">
        <v>529.85</v>
      </c>
      <c r="W9" s="72">
        <v>396</v>
      </c>
      <c r="X9" s="72">
        <v>445.5</v>
      </c>
      <c r="Y9" s="72">
        <v>346.55239726</v>
      </c>
    </row>
    <row r="10" spans="1:25" s="6" customFormat="1" ht="15" customHeight="1">
      <c r="A10" s="14" t="s">
        <v>93</v>
      </c>
      <c r="B10" s="60">
        <v>781</v>
      </c>
      <c r="C10" s="60">
        <v>700</v>
      </c>
      <c r="D10" s="61">
        <v>669.6</v>
      </c>
      <c r="E10" s="61">
        <v>397.59</v>
      </c>
      <c r="F10" s="61">
        <v>1942.27</v>
      </c>
      <c r="G10" s="61">
        <v>1092.57</v>
      </c>
      <c r="H10" s="61">
        <v>1019.96</v>
      </c>
      <c r="I10" s="61">
        <v>718.15</v>
      </c>
      <c r="J10" s="61">
        <v>906.49</v>
      </c>
      <c r="K10" s="61">
        <v>710.84</v>
      </c>
      <c r="L10" s="61">
        <v>1392.68997</v>
      </c>
      <c r="M10" s="61">
        <v>864.60565</v>
      </c>
      <c r="N10" s="61">
        <v>1070.71419</v>
      </c>
      <c r="O10" s="61">
        <v>1228.48972</v>
      </c>
      <c r="P10" s="61">
        <v>1082.2210305</v>
      </c>
      <c r="Q10" s="61">
        <v>649.1296824</v>
      </c>
      <c r="R10" s="61">
        <v>335.5524566</v>
      </c>
      <c r="S10" s="61">
        <v>991.2344042999999</v>
      </c>
      <c r="T10" s="61">
        <v>565.29620786</v>
      </c>
      <c r="U10" s="61">
        <v>670.09058297</v>
      </c>
      <c r="V10" s="68">
        <v>1645.1875314400002</v>
      </c>
      <c r="W10" s="72">
        <v>790.3071398</v>
      </c>
      <c r="X10" s="72">
        <v>164.396502</v>
      </c>
      <c r="Y10" s="72">
        <v>1013.292168</v>
      </c>
    </row>
    <row r="11" spans="1:25" s="6" customFormat="1" ht="15" customHeight="1">
      <c r="A11" s="14" t="s">
        <v>94</v>
      </c>
      <c r="B11" s="60">
        <v>18612.38</v>
      </c>
      <c r="C11" s="60">
        <v>16152.78</v>
      </c>
      <c r="D11" s="61">
        <v>16330.51</v>
      </c>
      <c r="E11" s="61">
        <v>12262.5</v>
      </c>
      <c r="F11" s="61">
        <v>17328.61</v>
      </c>
      <c r="G11" s="61">
        <v>20399.04</v>
      </c>
      <c r="H11" s="61">
        <v>23160.63</v>
      </c>
      <c r="I11" s="61">
        <v>19343.85</v>
      </c>
      <c r="J11" s="61">
        <v>20295.35</v>
      </c>
      <c r="K11" s="61">
        <v>32718.35</v>
      </c>
      <c r="L11" s="61">
        <v>23780.33614</v>
      </c>
      <c r="M11" s="61">
        <v>18357.27205</v>
      </c>
      <c r="N11" s="61">
        <v>26462.60219</v>
      </c>
      <c r="O11" s="61">
        <v>25632.829899999997</v>
      </c>
      <c r="P11" s="61">
        <f>SUM(P12:P14)</f>
        <v>25298.812364679998</v>
      </c>
      <c r="Q11" s="61">
        <f>SUM(Q12:Q14)</f>
        <v>19282.33942948</v>
      </c>
      <c r="R11" s="61">
        <v>21707.59653125</v>
      </c>
      <c r="S11" s="61">
        <v>26229.0598081</v>
      </c>
      <c r="T11" s="61">
        <v>24147.57727257</v>
      </c>
      <c r="U11" s="61">
        <v>20683.752221110004</v>
      </c>
      <c r="V11" s="68">
        <v>30844.60682109</v>
      </c>
      <c r="W11" s="70">
        <v>28425.00614609</v>
      </c>
      <c r="X11" s="70">
        <v>33300.49850229</v>
      </c>
      <c r="Y11" s="70">
        <v>30556.10484431</v>
      </c>
    </row>
    <row r="12" spans="1:25" s="6" customFormat="1" ht="15" customHeight="1">
      <c r="A12" s="14" t="s">
        <v>95</v>
      </c>
      <c r="B12" s="60">
        <v>13300.71</v>
      </c>
      <c r="C12" s="60">
        <v>11503.2</v>
      </c>
      <c r="D12" s="61">
        <v>9639.36</v>
      </c>
      <c r="E12" s="61">
        <v>5216.8</v>
      </c>
      <c r="F12" s="61">
        <v>9234.82</v>
      </c>
      <c r="G12" s="61">
        <v>13128.37</v>
      </c>
      <c r="H12" s="61">
        <v>13614.09</v>
      </c>
      <c r="I12" s="61">
        <v>11630.22</v>
      </c>
      <c r="J12" s="61">
        <v>12326.58</v>
      </c>
      <c r="K12" s="61">
        <v>21944.91</v>
      </c>
      <c r="L12" s="61">
        <v>12392.90335</v>
      </c>
      <c r="M12" s="61">
        <v>7960.254940000001</v>
      </c>
      <c r="N12" s="61">
        <v>14198.36064</v>
      </c>
      <c r="O12" s="61">
        <v>14115.526890000001</v>
      </c>
      <c r="P12" s="61">
        <v>14579.456510909999</v>
      </c>
      <c r="Q12" s="61">
        <v>9307.716523439998</v>
      </c>
      <c r="R12" s="62">
        <v>12332.23184133</v>
      </c>
      <c r="S12" s="61">
        <v>14647.012409690004</v>
      </c>
      <c r="T12" s="61">
        <v>12858.004361379999</v>
      </c>
      <c r="U12" s="61">
        <v>8484.897658380001</v>
      </c>
      <c r="V12" s="71">
        <v>18632.57565028</v>
      </c>
      <c r="W12" s="70">
        <v>17014.747272660006</v>
      </c>
      <c r="X12" s="70">
        <v>18257.481732280008</v>
      </c>
      <c r="Y12" s="70">
        <v>15812.959081420004</v>
      </c>
    </row>
    <row r="13" spans="1:25" ht="15" customHeight="1">
      <c r="A13" s="14" t="s">
        <v>96</v>
      </c>
      <c r="B13" s="60">
        <v>5116.45</v>
      </c>
      <c r="C13" s="60">
        <v>4376.01</v>
      </c>
      <c r="D13" s="61">
        <v>6421.53</v>
      </c>
      <c r="E13" s="61">
        <v>6746.96</v>
      </c>
      <c r="F13" s="61">
        <v>7670.48</v>
      </c>
      <c r="G13" s="61">
        <v>6912.03</v>
      </c>
      <c r="H13" s="61">
        <v>9068.78</v>
      </c>
      <c r="I13" s="61">
        <v>7174.27</v>
      </c>
      <c r="J13" s="61">
        <v>7408.79</v>
      </c>
      <c r="K13" s="61">
        <v>10145.27</v>
      </c>
      <c r="L13" s="61">
        <v>10681.89483</v>
      </c>
      <c r="M13" s="61">
        <v>9840.07788</v>
      </c>
      <c r="N13" s="61">
        <v>11445.4204</v>
      </c>
      <c r="O13" s="61">
        <v>10293.1579</v>
      </c>
      <c r="P13" s="61">
        <v>9858.44104108</v>
      </c>
      <c r="Q13" s="61">
        <v>8537.79319406</v>
      </c>
      <c r="R13" s="62">
        <v>8270.836653960001</v>
      </c>
      <c r="S13" s="61">
        <v>9886.183107840001</v>
      </c>
      <c r="T13" s="61">
        <v>9427.375996089999</v>
      </c>
      <c r="U13" s="61">
        <v>10191.73175544</v>
      </c>
      <c r="V13" s="71">
        <v>10326.829461630003</v>
      </c>
      <c r="W13" s="72">
        <v>9617.71407367</v>
      </c>
      <c r="X13" s="72">
        <v>12747.771645340004</v>
      </c>
      <c r="Y13" s="72">
        <v>12007.588803789999</v>
      </c>
    </row>
    <row r="14" spans="1:25" ht="15" customHeight="1">
      <c r="A14" s="14" t="s">
        <v>97</v>
      </c>
      <c r="B14" s="60">
        <v>195.22</v>
      </c>
      <c r="C14" s="60">
        <v>273.56</v>
      </c>
      <c r="D14" s="61">
        <v>269.63</v>
      </c>
      <c r="E14" s="61">
        <v>298.74</v>
      </c>
      <c r="F14" s="61">
        <v>423.3</v>
      </c>
      <c r="G14" s="61">
        <v>358.64</v>
      </c>
      <c r="H14" s="61">
        <v>477.76</v>
      </c>
      <c r="I14" s="61">
        <v>539.37</v>
      </c>
      <c r="J14" s="61">
        <v>559.99</v>
      </c>
      <c r="K14" s="61">
        <v>628.16</v>
      </c>
      <c r="L14" s="61">
        <v>705.53796</v>
      </c>
      <c r="M14" s="61">
        <v>556.93922</v>
      </c>
      <c r="N14" s="61">
        <v>818.82115</v>
      </c>
      <c r="O14" s="61">
        <v>1224.1451100000002</v>
      </c>
      <c r="P14" s="61">
        <v>860.9148126900002</v>
      </c>
      <c r="Q14" s="61">
        <v>1436.8297119799997</v>
      </c>
      <c r="R14" s="62">
        <v>1104.5280359600001</v>
      </c>
      <c r="S14" s="61">
        <v>1695.86429057</v>
      </c>
      <c r="T14" s="61">
        <v>1862.1969150999998</v>
      </c>
      <c r="U14" s="61">
        <v>2007.1228072899999</v>
      </c>
      <c r="V14" s="71">
        <v>1885.20170918</v>
      </c>
      <c r="W14" s="72">
        <v>1792.5447997599995</v>
      </c>
      <c r="X14" s="72">
        <v>2295.24512467</v>
      </c>
      <c r="Y14" s="72">
        <v>2735.5569591000003</v>
      </c>
    </row>
    <row r="15" spans="1:25" ht="15" customHeight="1">
      <c r="A15" s="14" t="s">
        <v>98</v>
      </c>
      <c r="B15" s="60">
        <v>71554</v>
      </c>
      <c r="C15" s="60">
        <v>64527.96</v>
      </c>
      <c r="D15" s="61">
        <v>66808.37</v>
      </c>
      <c r="E15" s="61">
        <v>45983.27</v>
      </c>
      <c r="F15" s="61">
        <v>64247.7</v>
      </c>
      <c r="G15" s="61">
        <v>75848.33</v>
      </c>
      <c r="H15" s="61">
        <v>92324.66</v>
      </c>
      <c r="I15" s="61">
        <v>87702.31</v>
      </c>
      <c r="J15" s="61">
        <v>124889.81</v>
      </c>
      <c r="K15" s="61">
        <v>128350.85</v>
      </c>
      <c r="L15" s="61">
        <v>94929.2068</v>
      </c>
      <c r="M15" s="61">
        <v>89891.69653</v>
      </c>
      <c r="N15" s="61">
        <v>92307.398</v>
      </c>
      <c r="O15" s="61">
        <v>103241.81671</v>
      </c>
      <c r="P15" s="61">
        <f>P16+P25</f>
        <v>132560.43165289002</v>
      </c>
      <c r="Q15" s="61">
        <f>Q16+Q25</f>
        <v>99327.8378403</v>
      </c>
      <c r="R15" s="61">
        <v>109854.04106059998</v>
      </c>
      <c r="S15" s="61">
        <v>129510.32350941001</v>
      </c>
      <c r="T15" s="61">
        <v>119824.21480140004</v>
      </c>
      <c r="U15" s="61">
        <v>99120.07417313004</v>
      </c>
      <c r="V15" s="68">
        <v>120272.22960619</v>
      </c>
      <c r="W15" s="72">
        <v>133763.29696607002</v>
      </c>
      <c r="X15" s="72">
        <v>118462.90397289999</v>
      </c>
      <c r="Y15" s="72">
        <v>112512.88565548003</v>
      </c>
    </row>
    <row r="16" spans="1:25" ht="15" customHeight="1">
      <c r="A16" s="14" t="s">
        <v>99</v>
      </c>
      <c r="B16" s="60">
        <v>71462.47</v>
      </c>
      <c r="C16" s="60">
        <v>64413.86</v>
      </c>
      <c r="D16" s="61">
        <v>66637.6</v>
      </c>
      <c r="E16" s="61">
        <v>45925.43</v>
      </c>
      <c r="F16" s="61">
        <v>64201.31</v>
      </c>
      <c r="G16" s="61">
        <v>75771.41</v>
      </c>
      <c r="H16" s="61">
        <v>92182.28</v>
      </c>
      <c r="I16" s="61">
        <v>87649.46</v>
      </c>
      <c r="J16" s="61">
        <v>124772.98</v>
      </c>
      <c r="K16" s="61">
        <v>128216.41</v>
      </c>
      <c r="L16" s="61">
        <v>94803.66891</v>
      </c>
      <c r="M16" s="61">
        <v>89817.48258</v>
      </c>
      <c r="N16" s="61">
        <v>92242.93193</v>
      </c>
      <c r="O16" s="61">
        <v>103197.49026</v>
      </c>
      <c r="P16" s="61">
        <f>SUM(P17:P22)-P23-P24</f>
        <v>132489.96244879003</v>
      </c>
      <c r="Q16" s="61">
        <f>SUM(Q17:Q22)-Q23-Q24</f>
        <v>99254.06420593</v>
      </c>
      <c r="R16" s="61">
        <v>109803.81526523999</v>
      </c>
      <c r="S16" s="61">
        <v>129452.18693204</v>
      </c>
      <c r="T16" s="61">
        <v>119726.86287526</v>
      </c>
      <c r="U16" s="61">
        <v>99031.06472368004</v>
      </c>
      <c r="V16" s="68">
        <v>120164.26330733</v>
      </c>
      <c r="W16" s="72">
        <v>133666.07708697</v>
      </c>
      <c r="X16" s="72">
        <v>118324.68893838998</v>
      </c>
      <c r="Y16" s="72">
        <v>112416.10325948003</v>
      </c>
    </row>
    <row r="17" spans="1:25" ht="15" customHeight="1">
      <c r="A17" s="14" t="s">
        <v>100</v>
      </c>
      <c r="B17" s="60">
        <v>39954.58</v>
      </c>
      <c r="C17" s="60">
        <v>33068.76</v>
      </c>
      <c r="D17" s="61">
        <v>32403.24</v>
      </c>
      <c r="E17" s="61">
        <v>16696.41</v>
      </c>
      <c r="F17" s="61">
        <v>29456.39</v>
      </c>
      <c r="G17" s="61">
        <v>40094.06</v>
      </c>
      <c r="H17" s="61">
        <v>48769.64</v>
      </c>
      <c r="I17" s="61">
        <v>42065.37</v>
      </c>
      <c r="J17" s="61">
        <v>63535.97</v>
      </c>
      <c r="K17" s="61">
        <v>64350.84</v>
      </c>
      <c r="L17" s="61">
        <v>39689.368310000005</v>
      </c>
      <c r="M17" s="61">
        <v>34144.142530000005</v>
      </c>
      <c r="N17" s="61">
        <v>35793.37326</v>
      </c>
      <c r="O17" s="61">
        <v>44245.37685</v>
      </c>
      <c r="P17" s="61">
        <v>62010.39795275001</v>
      </c>
      <c r="Q17" s="61">
        <v>35049.572693379996</v>
      </c>
      <c r="R17" s="61">
        <v>42385.94005432002</v>
      </c>
      <c r="S17" s="61">
        <v>51560.316919840014</v>
      </c>
      <c r="T17" s="61">
        <v>44228.57619895999</v>
      </c>
      <c r="U17" s="61">
        <v>33365.54111898001</v>
      </c>
      <c r="V17" s="68">
        <v>56714.087875930025</v>
      </c>
      <c r="W17" s="72">
        <v>67865.02266451</v>
      </c>
      <c r="X17" s="72">
        <v>49774.41713376002</v>
      </c>
      <c r="Y17" s="72">
        <v>48550.72934755001</v>
      </c>
    </row>
    <row r="18" spans="1:25" ht="15" customHeight="1">
      <c r="A18" s="14" t="s">
        <v>101</v>
      </c>
      <c r="B18" s="60">
        <v>29167.35</v>
      </c>
      <c r="C18" s="60">
        <v>27785.27</v>
      </c>
      <c r="D18" s="61">
        <v>27241.21</v>
      </c>
      <c r="E18" s="61">
        <v>25605.6</v>
      </c>
      <c r="F18" s="61">
        <v>30290.2</v>
      </c>
      <c r="G18" s="61">
        <v>29215.6</v>
      </c>
      <c r="H18" s="61">
        <v>37952.67</v>
      </c>
      <c r="I18" s="61">
        <v>41236.79</v>
      </c>
      <c r="J18" s="61">
        <v>52967.24</v>
      </c>
      <c r="K18" s="61">
        <v>46522.93</v>
      </c>
      <c r="L18" s="61">
        <v>45184.37431</v>
      </c>
      <c r="M18" s="61">
        <v>45888.514579999995</v>
      </c>
      <c r="N18" s="61">
        <v>45512.104770000005</v>
      </c>
      <c r="O18" s="61">
        <v>50872.29493</v>
      </c>
      <c r="P18" s="61">
        <v>61112.876805069995</v>
      </c>
      <c r="Q18" s="61">
        <v>56414.22975785</v>
      </c>
      <c r="R18" s="61">
        <v>58368.9717911</v>
      </c>
      <c r="S18" s="61">
        <v>58917.838842029996</v>
      </c>
      <c r="T18" s="61">
        <v>54634.492658169984</v>
      </c>
      <c r="U18" s="61">
        <v>54486.154324340016</v>
      </c>
      <c r="V18" s="68">
        <v>54888.74836262999</v>
      </c>
      <c r="W18" s="72">
        <v>54741.30857285</v>
      </c>
      <c r="X18" s="72">
        <v>52496.58536048998</v>
      </c>
      <c r="Y18" s="72">
        <v>57658.78477910002</v>
      </c>
    </row>
    <row r="19" spans="1:25" ht="15" customHeight="1">
      <c r="A19" s="14" t="s">
        <v>102</v>
      </c>
      <c r="B19" s="60">
        <v>481.6</v>
      </c>
      <c r="C19" s="60">
        <v>495.56</v>
      </c>
      <c r="D19" s="61">
        <v>1858.39</v>
      </c>
      <c r="E19" s="61">
        <v>1194.29</v>
      </c>
      <c r="F19" s="61">
        <v>1392.04</v>
      </c>
      <c r="G19" s="61">
        <v>1436.3</v>
      </c>
      <c r="H19" s="61">
        <v>1194.29</v>
      </c>
      <c r="I19" s="61">
        <v>1001.46</v>
      </c>
      <c r="J19" s="61">
        <v>1360.12</v>
      </c>
      <c r="K19" s="61">
        <v>1892.28</v>
      </c>
      <c r="L19" s="61">
        <v>1563.07228</v>
      </c>
      <c r="M19" s="61">
        <v>864.92688</v>
      </c>
      <c r="N19" s="61">
        <v>1357.66359</v>
      </c>
      <c r="O19" s="61">
        <v>1443.44397</v>
      </c>
      <c r="P19" s="61">
        <v>2121.1942995</v>
      </c>
      <c r="Q19" s="61">
        <v>1270.0919731</v>
      </c>
      <c r="R19" s="61">
        <v>1929.0593008699998</v>
      </c>
      <c r="S19" s="61">
        <v>2454.42934271</v>
      </c>
      <c r="T19" s="61">
        <v>3114.51685936</v>
      </c>
      <c r="U19" s="61">
        <v>1701.17961849</v>
      </c>
      <c r="V19" s="68">
        <v>2254.46057406</v>
      </c>
      <c r="W19" s="72">
        <v>3223.3240306800003</v>
      </c>
      <c r="X19" s="72">
        <v>3576.072948</v>
      </c>
      <c r="Y19" s="72">
        <v>1258.97605427</v>
      </c>
    </row>
    <row r="20" spans="1:25" ht="15" customHeight="1">
      <c r="A20" s="14" t="s">
        <v>103</v>
      </c>
      <c r="B20" s="60">
        <v>1228.91</v>
      </c>
      <c r="C20" s="60">
        <v>2500.55</v>
      </c>
      <c r="D20" s="61">
        <v>4663.09</v>
      </c>
      <c r="E20" s="61">
        <v>2029.94</v>
      </c>
      <c r="F20" s="61">
        <v>2687.48</v>
      </c>
      <c r="G20" s="61">
        <v>4663.47</v>
      </c>
      <c r="H20" s="61">
        <v>3850.94</v>
      </c>
      <c r="I20" s="61">
        <v>3318.9</v>
      </c>
      <c r="J20" s="61">
        <v>6436.61</v>
      </c>
      <c r="K20" s="61">
        <v>14976.9</v>
      </c>
      <c r="L20" s="61">
        <v>8104.790639999999</v>
      </c>
      <c r="M20" s="61">
        <v>8721.05092</v>
      </c>
      <c r="N20" s="61">
        <v>9417.04476</v>
      </c>
      <c r="O20" s="61">
        <v>6458.25904</v>
      </c>
      <c r="P20" s="61">
        <v>7016.5086034</v>
      </c>
      <c r="Q20" s="61">
        <v>6296.56321998</v>
      </c>
      <c r="R20" s="61">
        <v>6894.1452491499995</v>
      </c>
      <c r="S20" s="61">
        <v>16298.91119583</v>
      </c>
      <c r="T20" s="61">
        <v>17519.795537939997</v>
      </c>
      <c r="U20" s="61">
        <v>9250.39210328</v>
      </c>
      <c r="V20" s="68">
        <v>6073.515605650001</v>
      </c>
      <c r="W20" s="72">
        <v>7580.76043624</v>
      </c>
      <c r="X20" s="72">
        <v>12188.50258851</v>
      </c>
      <c r="Y20" s="72">
        <v>4740.607414409999</v>
      </c>
    </row>
    <row r="21" spans="1:25" ht="15" customHeight="1">
      <c r="A21" s="14" t="s">
        <v>104</v>
      </c>
      <c r="B21" s="60">
        <v>5332.63</v>
      </c>
      <c r="C21" s="60">
        <v>5301.97</v>
      </c>
      <c r="D21" s="61">
        <v>5206.2</v>
      </c>
      <c r="E21" s="61">
        <v>4046.69</v>
      </c>
      <c r="F21" s="61">
        <v>4000.79</v>
      </c>
      <c r="G21" s="61">
        <v>3957.32</v>
      </c>
      <c r="H21" s="61">
        <v>3976.12</v>
      </c>
      <c r="I21" s="61">
        <v>3265.33</v>
      </c>
      <c r="J21" s="61">
        <v>3612.24</v>
      </c>
      <c r="K21" s="61">
        <v>3614.26</v>
      </c>
      <c r="L21" s="61">
        <v>3428.23128</v>
      </c>
      <c r="M21" s="61">
        <v>3312.56482</v>
      </c>
      <c r="N21" s="61">
        <v>3149.97932</v>
      </c>
      <c r="O21" s="61">
        <v>3150.71545</v>
      </c>
      <c r="P21" s="61">
        <v>3053.9949816800004</v>
      </c>
      <c r="Q21" s="61">
        <v>3002.602640320001</v>
      </c>
      <c r="R21" s="61">
        <v>2981.9766430100008</v>
      </c>
      <c r="S21" s="61">
        <v>2925.3355076600005</v>
      </c>
      <c r="T21" s="61">
        <v>2823.425028790001</v>
      </c>
      <c r="U21" s="61">
        <v>2800.3627666099983</v>
      </c>
      <c r="V21" s="68">
        <v>2723.31554714</v>
      </c>
      <c r="W21" s="72">
        <v>2748.97318288</v>
      </c>
      <c r="X21" s="72">
        <v>2802.1295634499993</v>
      </c>
      <c r="Y21" s="72">
        <v>2616.9563398099995</v>
      </c>
    </row>
    <row r="22" spans="1:25" ht="15" customHeight="1">
      <c r="A22" s="14" t="s">
        <v>105</v>
      </c>
      <c r="B22" s="60">
        <v>126.56</v>
      </c>
      <c r="C22" s="60">
        <v>131.91</v>
      </c>
      <c r="D22" s="61">
        <v>147.27</v>
      </c>
      <c r="E22" s="61">
        <v>143.15</v>
      </c>
      <c r="F22" s="61">
        <v>151.21</v>
      </c>
      <c r="G22" s="61">
        <v>147.98</v>
      </c>
      <c r="H22" s="61">
        <v>169.23</v>
      </c>
      <c r="I22" s="61">
        <v>185.56</v>
      </c>
      <c r="J22" s="61">
        <v>227.95</v>
      </c>
      <c r="K22" s="61">
        <v>210.01</v>
      </c>
      <c r="L22" s="61">
        <v>193.92747</v>
      </c>
      <c r="M22" s="61">
        <v>206.26514</v>
      </c>
      <c r="N22" s="61">
        <v>183.46374</v>
      </c>
      <c r="O22" s="61">
        <v>186.90364000000002</v>
      </c>
      <c r="P22" s="61">
        <v>217.44835925000004</v>
      </c>
      <c r="Q22" s="61">
        <v>219.89896966000003</v>
      </c>
      <c r="R22" s="61">
        <v>232.9963268</v>
      </c>
      <c r="S22" s="61">
        <v>222.54290031</v>
      </c>
      <c r="T22" s="61">
        <v>204.96635190000003</v>
      </c>
      <c r="U22" s="61">
        <v>215.99167724</v>
      </c>
      <c r="V22" s="68">
        <v>214.50566042999998</v>
      </c>
      <c r="W22" s="72">
        <v>204.62150875999998</v>
      </c>
      <c r="X22" s="72">
        <v>205.24901877000005</v>
      </c>
      <c r="Y22" s="72">
        <v>217.64102076</v>
      </c>
    </row>
    <row r="23" spans="1:25" ht="15" customHeight="1">
      <c r="A23" s="14" t="s">
        <v>106</v>
      </c>
      <c r="B23" s="60">
        <v>4829.16</v>
      </c>
      <c r="C23" s="60">
        <v>4870.17</v>
      </c>
      <c r="D23" s="61">
        <v>4881.81</v>
      </c>
      <c r="E23" s="61">
        <v>3790.65</v>
      </c>
      <c r="F23" s="61">
        <v>3270.12</v>
      </c>
      <c r="G23" s="61">
        <v>3743.33</v>
      </c>
      <c r="H23" s="61">
        <v>3730.62</v>
      </c>
      <c r="I23" s="61">
        <v>3423.95</v>
      </c>
      <c r="J23" s="61">
        <v>3367.14</v>
      </c>
      <c r="K23" s="61">
        <v>3350.84</v>
      </c>
      <c r="L23" s="61">
        <v>2881.42329</v>
      </c>
      <c r="M23" s="61">
        <v>3319.98229</v>
      </c>
      <c r="N23" s="61">
        <v>3170.69751</v>
      </c>
      <c r="O23" s="61">
        <v>3159.5036099999998</v>
      </c>
      <c r="P23" s="61">
        <v>3042.458552859999</v>
      </c>
      <c r="Q23" s="61">
        <v>2998.8950483599997</v>
      </c>
      <c r="R23" s="61">
        <v>2989.2741000099995</v>
      </c>
      <c r="S23" s="61">
        <v>2927.1877763399993</v>
      </c>
      <c r="T23" s="61">
        <v>2798.9097598599988</v>
      </c>
      <c r="U23" s="61">
        <v>2788.5568852599986</v>
      </c>
      <c r="V23" s="68">
        <v>2704.3703185099994</v>
      </c>
      <c r="W23" s="72">
        <v>2697.9333089499987</v>
      </c>
      <c r="X23" s="72">
        <v>2718.2676745899994</v>
      </c>
      <c r="Y23" s="72">
        <v>2391.913569929999</v>
      </c>
    </row>
    <row r="24" spans="1:25" ht="15" customHeight="1">
      <c r="A24" s="14" t="s">
        <v>107</v>
      </c>
      <c r="B24" s="60">
        <v>0</v>
      </c>
      <c r="C24" s="60">
        <v>0</v>
      </c>
      <c r="D24" s="61">
        <v>0</v>
      </c>
      <c r="E24" s="61">
        <v>0</v>
      </c>
      <c r="F24" s="61">
        <v>506.68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478.67208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8">
        <v>0</v>
      </c>
      <c r="W24" s="72">
        <v>0</v>
      </c>
      <c r="X24" s="72">
        <v>0</v>
      </c>
      <c r="Y24" s="72">
        <v>235.67812648999998</v>
      </c>
    </row>
    <row r="25" spans="1:25" ht="15" customHeight="1">
      <c r="A25" s="14" t="s">
        <v>108</v>
      </c>
      <c r="B25" s="60">
        <v>91.53</v>
      </c>
      <c r="C25" s="60">
        <v>114.1</v>
      </c>
      <c r="D25" s="61">
        <v>170.77</v>
      </c>
      <c r="E25" s="61">
        <v>57.84</v>
      </c>
      <c r="F25" s="61">
        <v>46.39</v>
      </c>
      <c r="G25" s="61">
        <v>76.92</v>
      </c>
      <c r="H25" s="61">
        <v>142.38</v>
      </c>
      <c r="I25" s="61">
        <v>52.86</v>
      </c>
      <c r="J25" s="61">
        <v>116.83</v>
      </c>
      <c r="K25" s="61">
        <v>134.44</v>
      </c>
      <c r="L25" s="61">
        <v>125.53789</v>
      </c>
      <c r="M25" s="61">
        <v>74.21395</v>
      </c>
      <c r="N25" s="61">
        <v>64.46607</v>
      </c>
      <c r="O25" s="61">
        <v>44.326449999999994</v>
      </c>
      <c r="P25" s="61">
        <f>SUM(P26:P27)-P28-P29</f>
        <v>70.4692041</v>
      </c>
      <c r="Q25" s="61">
        <f>SUM(Q26:Q27)-Q28-Q29</f>
        <v>73.77363437</v>
      </c>
      <c r="R25" s="61">
        <v>50.22579536</v>
      </c>
      <c r="S25" s="61">
        <v>58.136577370000005</v>
      </c>
      <c r="T25" s="61">
        <v>97.35192614</v>
      </c>
      <c r="U25" s="61">
        <v>89.00944945</v>
      </c>
      <c r="V25" s="68">
        <v>107.96629886000001</v>
      </c>
      <c r="W25" s="72">
        <v>97.21987909999999</v>
      </c>
      <c r="X25" s="72">
        <v>138.21503451</v>
      </c>
      <c r="Y25" s="72">
        <v>96.78239599999999</v>
      </c>
    </row>
    <row r="26" spans="1:25" ht="15" customHeight="1">
      <c r="A26" s="14" t="s">
        <v>109</v>
      </c>
      <c r="B26" s="60">
        <v>91.43</v>
      </c>
      <c r="C26" s="60">
        <v>113.73</v>
      </c>
      <c r="D26" s="61">
        <v>192.25</v>
      </c>
      <c r="E26" s="61">
        <v>88.82</v>
      </c>
      <c r="F26" s="61">
        <v>75.54</v>
      </c>
      <c r="G26" s="61">
        <v>105.3</v>
      </c>
      <c r="H26" s="61">
        <v>167.19</v>
      </c>
      <c r="I26" s="61">
        <v>76.9</v>
      </c>
      <c r="J26" s="61">
        <v>138.66</v>
      </c>
      <c r="K26" s="61">
        <v>156.36</v>
      </c>
      <c r="L26" s="61">
        <v>149.34767000000002</v>
      </c>
      <c r="M26" s="61">
        <v>96.92396000000001</v>
      </c>
      <c r="N26" s="61">
        <v>86.54773</v>
      </c>
      <c r="O26" s="61">
        <v>62.1431</v>
      </c>
      <c r="P26" s="61">
        <v>84.47852449</v>
      </c>
      <c r="Q26" s="61">
        <v>89.20951687</v>
      </c>
      <c r="R26" s="61">
        <v>65.17910133000001</v>
      </c>
      <c r="S26" s="61">
        <v>70.44797104000001</v>
      </c>
      <c r="T26" s="61">
        <v>108.70614928</v>
      </c>
      <c r="U26" s="61">
        <v>99.30640523000001</v>
      </c>
      <c r="V26" s="68">
        <v>120.49666084</v>
      </c>
      <c r="W26" s="72">
        <v>109.53775707999998</v>
      </c>
      <c r="X26" s="72">
        <v>148.79121867000003</v>
      </c>
      <c r="Y26" s="72">
        <v>107.97574755000001</v>
      </c>
    </row>
    <row r="27" spans="1:25" ht="15" customHeight="1">
      <c r="A27" s="14" t="s">
        <v>110</v>
      </c>
      <c r="B27" s="60">
        <v>0.34</v>
      </c>
      <c r="C27" s="60">
        <v>0.6</v>
      </c>
      <c r="D27" s="61">
        <v>0.65</v>
      </c>
      <c r="E27" s="61">
        <v>1.35</v>
      </c>
      <c r="F27" s="61">
        <v>0.34</v>
      </c>
      <c r="G27" s="61">
        <v>0.65</v>
      </c>
      <c r="H27" s="61">
        <v>0.34</v>
      </c>
      <c r="I27" s="61">
        <v>0.75</v>
      </c>
      <c r="J27" s="61">
        <v>0.39</v>
      </c>
      <c r="K27" s="61">
        <v>0.79</v>
      </c>
      <c r="L27" s="61">
        <v>0.38415</v>
      </c>
      <c r="M27" s="61">
        <v>0.78916</v>
      </c>
      <c r="N27" s="61">
        <v>0.30895</v>
      </c>
      <c r="O27" s="61">
        <v>0.667</v>
      </c>
      <c r="P27" s="61">
        <v>0.30180007000000003</v>
      </c>
      <c r="Q27" s="61">
        <v>0.61743941</v>
      </c>
      <c r="R27" s="61">
        <v>0.30082114</v>
      </c>
      <c r="S27" s="61">
        <v>0.60901875</v>
      </c>
      <c r="T27" s="61">
        <v>0.18027036</v>
      </c>
      <c r="U27" s="61">
        <v>0.41349391999999996</v>
      </c>
      <c r="V27" s="68">
        <v>0.12853886</v>
      </c>
      <c r="W27" s="72">
        <v>0.25177913</v>
      </c>
      <c r="X27" s="72">
        <v>0.23633719</v>
      </c>
      <c r="Y27" s="72">
        <v>0.36930367999999997</v>
      </c>
    </row>
    <row r="28" spans="1:25" ht="15" customHeight="1">
      <c r="A28" s="14" t="s">
        <v>111</v>
      </c>
      <c r="B28" s="60">
        <v>0.23</v>
      </c>
      <c r="C28" s="60">
        <v>0.23</v>
      </c>
      <c r="D28" s="61">
        <v>22.12</v>
      </c>
      <c r="E28" s="61">
        <v>32.34</v>
      </c>
      <c r="F28" s="61">
        <v>29.49</v>
      </c>
      <c r="G28" s="61">
        <v>29.03</v>
      </c>
      <c r="H28" s="61">
        <v>25.15</v>
      </c>
      <c r="I28" s="61">
        <v>24.79</v>
      </c>
      <c r="J28" s="61">
        <v>22.22</v>
      </c>
      <c r="K28" s="61">
        <v>22.71</v>
      </c>
      <c r="L28" s="61">
        <v>24.193939999999998</v>
      </c>
      <c r="M28" s="61">
        <v>21.90601</v>
      </c>
      <c r="N28" s="61">
        <v>22.390610000000002</v>
      </c>
      <c r="O28" s="61">
        <v>18.48365</v>
      </c>
      <c r="P28" s="61">
        <v>14.31112046</v>
      </c>
      <c r="Q28" s="61">
        <v>16.05332191</v>
      </c>
      <c r="R28" s="61">
        <v>15.254127109999999</v>
      </c>
      <c r="S28" s="61">
        <v>12.920412419999998</v>
      </c>
      <c r="T28" s="61">
        <v>11.5344935</v>
      </c>
      <c r="U28" s="61">
        <v>10.7104497</v>
      </c>
      <c r="V28" s="68">
        <v>10.862839049999998</v>
      </c>
      <c r="W28" s="72">
        <v>10.79359532</v>
      </c>
      <c r="X28" s="72">
        <v>10.79229827</v>
      </c>
      <c r="Y28" s="72">
        <v>11.54243215</v>
      </c>
    </row>
    <row r="29" spans="1:25" ht="15" customHeight="1">
      <c r="A29" s="14" t="s">
        <v>112</v>
      </c>
      <c r="B29" s="60">
        <v>0</v>
      </c>
      <c r="C29" s="60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1.5931600000000001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8">
        <v>1.79606179</v>
      </c>
      <c r="W29" s="72">
        <v>1.77606179</v>
      </c>
      <c r="X29" s="72">
        <v>0.02022308</v>
      </c>
      <c r="Y29" s="72">
        <v>0.020223080000000004</v>
      </c>
    </row>
    <row r="30" spans="1:25" ht="15" customHeight="1">
      <c r="A30" s="14" t="s">
        <v>113</v>
      </c>
      <c r="B30" s="60">
        <v>11656.75</v>
      </c>
      <c r="C30" s="60">
        <v>10684.51</v>
      </c>
      <c r="D30" s="61">
        <v>2486.16</v>
      </c>
      <c r="E30" s="61">
        <v>211.35</v>
      </c>
      <c r="F30" s="61">
        <v>70.12</v>
      </c>
      <c r="G30" s="61">
        <v>99.47</v>
      </c>
      <c r="H30" s="61">
        <v>84.26</v>
      </c>
      <c r="I30" s="61">
        <v>106.59</v>
      </c>
      <c r="J30" s="61">
        <v>228.62</v>
      </c>
      <c r="K30" s="61">
        <v>273.75</v>
      </c>
      <c r="L30" s="61">
        <v>350.4205</v>
      </c>
      <c r="M30" s="61">
        <v>370.43215999999995</v>
      </c>
      <c r="N30" s="61">
        <v>191.62091</v>
      </c>
      <c r="O30" s="61">
        <v>264.04146000000003</v>
      </c>
      <c r="P30" s="61">
        <f>SUM(P31:P32)</f>
        <v>317.82965999000004</v>
      </c>
      <c r="Q30" s="61">
        <f>SUM(Q31:Q32)</f>
        <v>314.3934566500001</v>
      </c>
      <c r="R30" s="61">
        <v>276.07137826</v>
      </c>
      <c r="S30" s="61">
        <v>274.85657645000003</v>
      </c>
      <c r="T30" s="61">
        <v>315.20068977</v>
      </c>
      <c r="U30" s="61">
        <v>226.55485528999998</v>
      </c>
      <c r="V30" s="68">
        <v>389.8995892599999</v>
      </c>
      <c r="W30" s="72">
        <v>607.1870211700001</v>
      </c>
      <c r="X30" s="72">
        <v>444.8645150400001</v>
      </c>
      <c r="Y30" s="72">
        <v>384.39041761</v>
      </c>
    </row>
    <row r="31" spans="1:25" ht="15" customHeight="1">
      <c r="A31" s="14" t="s">
        <v>114</v>
      </c>
      <c r="B31" s="60">
        <v>11655.06</v>
      </c>
      <c r="C31" s="60">
        <v>10684.33</v>
      </c>
      <c r="D31" s="61">
        <v>2486.15</v>
      </c>
      <c r="E31" s="61">
        <v>207.03</v>
      </c>
      <c r="F31" s="61">
        <v>67.21</v>
      </c>
      <c r="G31" s="61">
        <v>99.06</v>
      </c>
      <c r="H31" s="61">
        <v>76.06</v>
      </c>
      <c r="I31" s="61">
        <v>104.92</v>
      </c>
      <c r="J31" s="61">
        <v>226.91</v>
      </c>
      <c r="K31" s="61">
        <v>273.05</v>
      </c>
      <c r="L31" s="61">
        <v>302.31589</v>
      </c>
      <c r="M31" s="61">
        <v>247.33749</v>
      </c>
      <c r="N31" s="61">
        <v>190.36171</v>
      </c>
      <c r="O31" s="61">
        <v>263.63852</v>
      </c>
      <c r="P31" s="61">
        <v>292.00068249000003</v>
      </c>
      <c r="Q31" s="61">
        <v>294.0362612800001</v>
      </c>
      <c r="R31" s="61">
        <v>258.78598694</v>
      </c>
      <c r="S31" s="61">
        <v>248.34661838000002</v>
      </c>
      <c r="T31" s="61">
        <v>294.5629241</v>
      </c>
      <c r="U31" s="61">
        <v>205.31126278</v>
      </c>
      <c r="V31" s="68">
        <v>351.53577301999997</v>
      </c>
      <c r="W31" s="72">
        <v>553.22317004</v>
      </c>
      <c r="X31" s="72">
        <v>351.0394864400001</v>
      </c>
      <c r="Y31" s="72">
        <v>309.16322036</v>
      </c>
    </row>
    <row r="32" spans="1:25" ht="15" customHeight="1">
      <c r="A32" s="14" t="s">
        <v>115</v>
      </c>
      <c r="B32" s="60">
        <v>1.69</v>
      </c>
      <c r="C32" s="60">
        <v>0.19</v>
      </c>
      <c r="D32" s="61">
        <v>0</v>
      </c>
      <c r="E32" s="61">
        <v>4.32</v>
      </c>
      <c r="F32" s="61">
        <v>2.92</v>
      </c>
      <c r="G32" s="61">
        <v>0.41</v>
      </c>
      <c r="H32" s="61">
        <v>8.2</v>
      </c>
      <c r="I32" s="61">
        <v>1.67</v>
      </c>
      <c r="J32" s="61">
        <v>1.71</v>
      </c>
      <c r="K32" s="61">
        <v>0.7</v>
      </c>
      <c r="L32" s="61">
        <v>48.10461</v>
      </c>
      <c r="M32" s="61">
        <v>123.09467</v>
      </c>
      <c r="N32" s="61">
        <v>1.25921</v>
      </c>
      <c r="O32" s="61">
        <v>0.40293</v>
      </c>
      <c r="P32" s="61">
        <v>25.8289775</v>
      </c>
      <c r="Q32" s="61">
        <v>20.357195369999996</v>
      </c>
      <c r="R32" s="61">
        <v>17.28539132</v>
      </c>
      <c r="S32" s="61">
        <v>26.509958069999996</v>
      </c>
      <c r="T32" s="61">
        <v>20.637765669999997</v>
      </c>
      <c r="U32" s="61">
        <v>21.24359251</v>
      </c>
      <c r="V32" s="68">
        <v>38.36381623999999</v>
      </c>
      <c r="W32" s="72">
        <v>53.96385113</v>
      </c>
      <c r="X32" s="72">
        <v>93.8250286</v>
      </c>
      <c r="Y32" s="72">
        <v>75.22719725</v>
      </c>
    </row>
    <row r="33" spans="1:25" ht="15" customHeight="1">
      <c r="A33" s="14" t="s">
        <v>116</v>
      </c>
      <c r="B33" s="60">
        <v>24610.25</v>
      </c>
      <c r="C33" s="60">
        <v>22094.94</v>
      </c>
      <c r="D33" s="61">
        <v>17681.04</v>
      </c>
      <c r="E33" s="61">
        <v>15701.15</v>
      </c>
      <c r="F33" s="61">
        <v>31215.82</v>
      </c>
      <c r="G33" s="61">
        <v>31846.03</v>
      </c>
      <c r="H33" s="61">
        <v>27284.67</v>
      </c>
      <c r="I33" s="61">
        <v>29878.71</v>
      </c>
      <c r="J33" s="61">
        <v>38879.12</v>
      </c>
      <c r="K33" s="61">
        <v>41657.86</v>
      </c>
      <c r="L33" s="61">
        <v>44814.98016</v>
      </c>
      <c r="M33" s="61">
        <v>32376.25806</v>
      </c>
      <c r="N33" s="61">
        <v>36523.68507</v>
      </c>
      <c r="O33" s="61">
        <v>43121.19724</v>
      </c>
      <c r="P33" s="61">
        <f>P34+P37+P40+P43</f>
        <v>45411.306325139994</v>
      </c>
      <c r="Q33" s="61">
        <f>Q34+Q37+Q40+Q43</f>
        <v>38748.50375327</v>
      </c>
      <c r="R33" s="61">
        <v>41260.96805264</v>
      </c>
      <c r="S33" s="61">
        <v>41649.99028272</v>
      </c>
      <c r="T33" s="61">
        <v>45891.984906109996</v>
      </c>
      <c r="U33" s="61">
        <v>43411.553784129996</v>
      </c>
      <c r="V33" s="68">
        <v>53781.204546520006</v>
      </c>
      <c r="W33" s="72">
        <v>59573.80062090001</v>
      </c>
      <c r="X33" s="72">
        <v>86084.85978570004</v>
      </c>
      <c r="Y33" s="72">
        <v>93052.24180922</v>
      </c>
    </row>
    <row r="34" spans="1:25" ht="15" customHeight="1">
      <c r="A34" s="14" t="s">
        <v>117</v>
      </c>
      <c r="B34" s="60">
        <v>15519.39</v>
      </c>
      <c r="C34" s="60">
        <v>14338.16</v>
      </c>
      <c r="D34" s="61">
        <v>8745.26</v>
      </c>
      <c r="E34" s="61">
        <v>8135.55</v>
      </c>
      <c r="F34" s="61">
        <v>14343.88</v>
      </c>
      <c r="G34" s="61">
        <v>12184.34</v>
      </c>
      <c r="H34" s="61">
        <v>14056.93</v>
      </c>
      <c r="I34" s="61">
        <v>17465.38</v>
      </c>
      <c r="J34" s="61">
        <v>20405.12</v>
      </c>
      <c r="K34" s="61">
        <v>23449.25</v>
      </c>
      <c r="L34" s="61">
        <v>20461.83456</v>
      </c>
      <c r="M34" s="61">
        <v>16500.78618</v>
      </c>
      <c r="N34" s="61">
        <v>19173.21684</v>
      </c>
      <c r="O34" s="61">
        <v>24115.96557</v>
      </c>
      <c r="P34" s="61">
        <f>SUM(P35:P36)</f>
        <v>29100.30778036</v>
      </c>
      <c r="Q34" s="61">
        <f>SUM(Q35:Q36)</f>
        <v>21749.6785898</v>
      </c>
      <c r="R34" s="61">
        <v>23691.147213069995</v>
      </c>
      <c r="S34" s="61">
        <v>23836.657007939997</v>
      </c>
      <c r="T34" s="61">
        <v>22458.261314960004</v>
      </c>
      <c r="U34" s="61">
        <v>18777.284070740003</v>
      </c>
      <c r="V34" s="68">
        <v>28774.758926280003</v>
      </c>
      <c r="W34" s="72">
        <v>32173.640804130002</v>
      </c>
      <c r="X34" s="72">
        <v>43096.238224190005</v>
      </c>
      <c r="Y34" s="72">
        <v>48640.611096240005</v>
      </c>
    </row>
    <row r="35" spans="1:25" ht="15" customHeight="1">
      <c r="A35" s="14" t="s">
        <v>118</v>
      </c>
      <c r="B35" s="60">
        <v>8174.2</v>
      </c>
      <c r="C35" s="60">
        <v>6692.28</v>
      </c>
      <c r="D35" s="61">
        <v>3787.22</v>
      </c>
      <c r="E35" s="61">
        <v>2412.88</v>
      </c>
      <c r="F35" s="61">
        <v>4040.4</v>
      </c>
      <c r="G35" s="61">
        <v>4685.52</v>
      </c>
      <c r="H35" s="61">
        <v>5313.64</v>
      </c>
      <c r="I35" s="61">
        <v>4243.89</v>
      </c>
      <c r="J35" s="61">
        <v>6371.11</v>
      </c>
      <c r="K35" s="61">
        <v>8579.4</v>
      </c>
      <c r="L35" s="61">
        <v>8868.11882</v>
      </c>
      <c r="M35" s="61">
        <v>5400.77538</v>
      </c>
      <c r="N35" s="61">
        <v>6507.21234</v>
      </c>
      <c r="O35" s="61">
        <v>6043.459360000001</v>
      </c>
      <c r="P35" s="61">
        <v>7080.13954366</v>
      </c>
      <c r="Q35" s="61">
        <v>8013.882517149999</v>
      </c>
      <c r="R35" s="61">
        <v>9296.101784340002</v>
      </c>
      <c r="S35" s="61">
        <v>7865.19040119</v>
      </c>
      <c r="T35" s="61">
        <v>8646.21560598</v>
      </c>
      <c r="U35" s="61">
        <v>7679.415985370001</v>
      </c>
      <c r="V35" s="68">
        <v>8079.65766849</v>
      </c>
      <c r="W35" s="72">
        <v>10905.893126919998</v>
      </c>
      <c r="X35" s="72">
        <v>14727.275645130001</v>
      </c>
      <c r="Y35" s="72">
        <v>15371.600932389998</v>
      </c>
    </row>
    <row r="36" spans="1:25" ht="15" customHeight="1">
      <c r="A36" s="14" t="s">
        <v>119</v>
      </c>
      <c r="B36" s="60">
        <v>7345.19</v>
      </c>
      <c r="C36" s="60">
        <v>7645.88</v>
      </c>
      <c r="D36" s="61">
        <v>4958.05</v>
      </c>
      <c r="E36" s="61">
        <v>5722.67</v>
      </c>
      <c r="F36" s="61">
        <v>10303.48</v>
      </c>
      <c r="G36" s="61">
        <v>7498.82</v>
      </c>
      <c r="H36" s="61">
        <v>8743.29</v>
      </c>
      <c r="I36" s="61">
        <v>13221.49</v>
      </c>
      <c r="J36" s="61">
        <v>14034.02</v>
      </c>
      <c r="K36" s="61">
        <v>14869.85</v>
      </c>
      <c r="L36" s="61">
        <v>11593.71574</v>
      </c>
      <c r="M36" s="61">
        <v>11100.010789999998</v>
      </c>
      <c r="N36" s="61">
        <v>12666.0045</v>
      </c>
      <c r="O36" s="61">
        <v>18072.50621</v>
      </c>
      <c r="P36" s="61">
        <v>22020.1682367</v>
      </c>
      <c r="Q36" s="61">
        <v>13735.796072650004</v>
      </c>
      <c r="R36" s="61">
        <v>14395.04542873</v>
      </c>
      <c r="S36" s="61">
        <v>15971.466606749998</v>
      </c>
      <c r="T36" s="61">
        <v>13812.045708980002</v>
      </c>
      <c r="U36" s="61">
        <v>11097.868085370003</v>
      </c>
      <c r="V36" s="68">
        <v>20695.101257789996</v>
      </c>
      <c r="W36" s="72">
        <v>21267.74767721</v>
      </c>
      <c r="X36" s="72">
        <v>28368.96257906</v>
      </c>
      <c r="Y36" s="72">
        <v>33269.01016384999</v>
      </c>
    </row>
    <row r="37" spans="1:25" ht="15" customHeight="1">
      <c r="A37" s="14" t="s">
        <v>120</v>
      </c>
      <c r="B37" s="60">
        <v>6369.16</v>
      </c>
      <c r="C37" s="60">
        <v>4952.31</v>
      </c>
      <c r="D37" s="61">
        <v>6186.9</v>
      </c>
      <c r="E37" s="61">
        <v>5989.11</v>
      </c>
      <c r="F37" s="61">
        <v>6703.26</v>
      </c>
      <c r="G37" s="61">
        <v>5744.82</v>
      </c>
      <c r="H37" s="61">
        <v>5834.17</v>
      </c>
      <c r="I37" s="61">
        <v>5313.65</v>
      </c>
      <c r="J37" s="61">
        <v>7313.69</v>
      </c>
      <c r="K37" s="61">
        <v>4878.33</v>
      </c>
      <c r="L37" s="61">
        <v>7616.22878</v>
      </c>
      <c r="M37" s="61">
        <v>5576.1628</v>
      </c>
      <c r="N37" s="61">
        <v>5116.34145</v>
      </c>
      <c r="O37" s="61">
        <v>5745.3592</v>
      </c>
      <c r="P37" s="61">
        <f>SUM(P38:P39)</f>
        <v>6109.324018609999</v>
      </c>
      <c r="Q37" s="61">
        <f>SUM(Q38:Q39)</f>
        <v>5244.92582923</v>
      </c>
      <c r="R37" s="61">
        <v>6644.346480890001</v>
      </c>
      <c r="S37" s="61">
        <v>6968.28898062</v>
      </c>
      <c r="T37" s="61">
        <v>8588.91353747</v>
      </c>
      <c r="U37" s="61">
        <v>8238.59577069</v>
      </c>
      <c r="V37" s="68">
        <v>9460.125675619998</v>
      </c>
      <c r="W37" s="72">
        <v>10155.664358299997</v>
      </c>
      <c r="X37" s="72">
        <v>10289.617667370001</v>
      </c>
      <c r="Y37" s="72">
        <v>9783.625894550003</v>
      </c>
    </row>
    <row r="38" spans="1:25" ht="15" customHeight="1">
      <c r="A38" s="14" t="s">
        <v>121</v>
      </c>
      <c r="B38" s="60">
        <v>2188.54</v>
      </c>
      <c r="C38" s="60">
        <v>823.65</v>
      </c>
      <c r="D38" s="61">
        <v>3260.87</v>
      </c>
      <c r="E38" s="61">
        <v>2299.68</v>
      </c>
      <c r="F38" s="61">
        <v>3058.91</v>
      </c>
      <c r="G38" s="61">
        <v>2260.31</v>
      </c>
      <c r="H38" s="61">
        <v>2239.02</v>
      </c>
      <c r="I38" s="61">
        <v>1875.61</v>
      </c>
      <c r="J38" s="61">
        <v>3795.21</v>
      </c>
      <c r="K38" s="61">
        <v>2038.33</v>
      </c>
      <c r="L38" s="61">
        <v>2434.29513</v>
      </c>
      <c r="M38" s="61">
        <v>2125.01193</v>
      </c>
      <c r="N38" s="61">
        <v>2382.52553</v>
      </c>
      <c r="O38" s="61">
        <v>2639.58658</v>
      </c>
      <c r="P38" s="61">
        <v>2514.9853078599995</v>
      </c>
      <c r="Q38" s="61">
        <v>2309.05590211</v>
      </c>
      <c r="R38" s="61">
        <v>2460.27535121</v>
      </c>
      <c r="S38" s="61">
        <v>1996.54153581</v>
      </c>
      <c r="T38" s="61">
        <v>3445.98980047</v>
      </c>
      <c r="U38" s="61">
        <v>3974.3557406899995</v>
      </c>
      <c r="V38" s="68">
        <v>4306.66969585</v>
      </c>
      <c r="W38" s="72">
        <v>4971.50112288</v>
      </c>
      <c r="X38" s="72">
        <v>5823.222765580001</v>
      </c>
      <c r="Y38" s="72">
        <v>5477.191756040001</v>
      </c>
    </row>
    <row r="39" spans="1:25" ht="15" customHeight="1">
      <c r="A39" s="14" t="s">
        <v>122</v>
      </c>
      <c r="B39" s="60">
        <v>4180.62</v>
      </c>
      <c r="C39" s="60">
        <v>4128.66</v>
      </c>
      <c r="D39" s="61">
        <v>2926.03</v>
      </c>
      <c r="E39" s="61">
        <v>3689.42</v>
      </c>
      <c r="F39" s="61">
        <v>3644.35</v>
      </c>
      <c r="G39" s="61">
        <v>3484.5</v>
      </c>
      <c r="H39" s="61">
        <v>3595.15</v>
      </c>
      <c r="I39" s="61">
        <v>3438.04</v>
      </c>
      <c r="J39" s="61">
        <v>3518.48</v>
      </c>
      <c r="K39" s="61">
        <v>2840</v>
      </c>
      <c r="L39" s="61">
        <v>5181.933660000001</v>
      </c>
      <c r="M39" s="61">
        <v>3451.15087</v>
      </c>
      <c r="N39" s="61">
        <v>2733.81592</v>
      </c>
      <c r="O39" s="61">
        <v>3105.77262</v>
      </c>
      <c r="P39" s="61">
        <v>3594.33871075</v>
      </c>
      <c r="Q39" s="61">
        <v>2935.86992712</v>
      </c>
      <c r="R39" s="61">
        <v>4184.07112968</v>
      </c>
      <c r="S39" s="61">
        <v>4971.747444809999</v>
      </c>
      <c r="T39" s="61">
        <v>5142.923737000001</v>
      </c>
      <c r="U39" s="61">
        <v>4264.24003</v>
      </c>
      <c r="V39" s="68">
        <v>5153.45597977</v>
      </c>
      <c r="W39" s="72">
        <v>5184.163235420001</v>
      </c>
      <c r="X39" s="72">
        <v>4466.39490179</v>
      </c>
      <c r="Y39" s="72">
        <v>4306.43413851</v>
      </c>
    </row>
    <row r="40" spans="1:25" ht="15" customHeight="1">
      <c r="A40" s="14" t="s">
        <v>123</v>
      </c>
      <c r="B40" s="60">
        <v>2361.68</v>
      </c>
      <c r="C40" s="60">
        <v>2591.81</v>
      </c>
      <c r="D40" s="61">
        <v>2536.31</v>
      </c>
      <c r="E40" s="61">
        <v>1363.91</v>
      </c>
      <c r="F40" s="61">
        <v>9962.54</v>
      </c>
      <c r="G40" s="61">
        <v>13706.19</v>
      </c>
      <c r="H40" s="61">
        <v>7172.93</v>
      </c>
      <c r="I40" s="61">
        <v>6883.59</v>
      </c>
      <c r="J40" s="61">
        <v>10950.34</v>
      </c>
      <c r="K40" s="61">
        <v>13132.76</v>
      </c>
      <c r="L40" s="61">
        <v>16071.283529999999</v>
      </c>
      <c r="M40" s="61">
        <v>9887.07171</v>
      </c>
      <c r="N40" s="61">
        <v>12027.33694</v>
      </c>
      <c r="O40" s="61">
        <v>12458.06567</v>
      </c>
      <c r="P40" s="61">
        <f>SUM(P41:P42)</f>
        <v>9404.858445450001</v>
      </c>
      <c r="Q40" s="61">
        <f>SUM(Q41:Q42)</f>
        <v>10744.441423040002</v>
      </c>
      <c r="R40" s="61">
        <v>10150.98078251</v>
      </c>
      <c r="S40" s="61">
        <v>10291.94694532</v>
      </c>
      <c r="T40" s="61">
        <v>14313.324824120002</v>
      </c>
      <c r="U40" s="61">
        <v>15922.945519140001</v>
      </c>
      <c r="V40" s="68">
        <v>15075.376759989998</v>
      </c>
      <c r="W40" s="72">
        <v>16703.31818315</v>
      </c>
      <c r="X40" s="72">
        <v>32333.926020269995</v>
      </c>
      <c r="Y40" s="72">
        <v>34281.224672899996</v>
      </c>
    </row>
    <row r="41" spans="1:25" ht="15" customHeight="1">
      <c r="A41" s="14" t="s">
        <v>124</v>
      </c>
      <c r="B41" s="60">
        <v>2277.57</v>
      </c>
      <c r="C41" s="60">
        <v>2507.71</v>
      </c>
      <c r="D41" s="61">
        <v>2452.21</v>
      </c>
      <c r="E41" s="61">
        <v>1280.62</v>
      </c>
      <c r="F41" s="61">
        <v>9878.45</v>
      </c>
      <c r="G41" s="61">
        <v>13648.6</v>
      </c>
      <c r="H41" s="61">
        <v>7145.34</v>
      </c>
      <c r="I41" s="61">
        <v>6856.01</v>
      </c>
      <c r="J41" s="61">
        <v>10922.76</v>
      </c>
      <c r="K41" s="61">
        <v>13101.15</v>
      </c>
      <c r="L41" s="61">
        <v>16044.08353</v>
      </c>
      <c r="M41" s="61">
        <v>9859.871710000001</v>
      </c>
      <c r="N41" s="61">
        <v>12027.33694</v>
      </c>
      <c r="O41" s="61">
        <v>12458.06567</v>
      </c>
      <c r="P41" s="61">
        <v>9404.858445450001</v>
      </c>
      <c r="Q41" s="61">
        <v>10744.441423040002</v>
      </c>
      <c r="R41" s="61">
        <v>10133.01268251</v>
      </c>
      <c r="S41" s="61">
        <v>10291.94694532</v>
      </c>
      <c r="T41" s="61">
        <v>14313.324824120002</v>
      </c>
      <c r="U41" s="61">
        <v>15922.945519140001</v>
      </c>
      <c r="V41" s="68">
        <v>15075.376759989998</v>
      </c>
      <c r="W41" s="72">
        <v>16703.31818315</v>
      </c>
      <c r="X41" s="72">
        <v>32333.926020269995</v>
      </c>
      <c r="Y41" s="72">
        <v>34231.224672899996</v>
      </c>
    </row>
    <row r="42" spans="1:25" ht="15" customHeight="1">
      <c r="A42" s="14" t="s">
        <v>125</v>
      </c>
      <c r="B42" s="60">
        <v>84.11</v>
      </c>
      <c r="C42" s="60">
        <v>84.1</v>
      </c>
      <c r="D42" s="61">
        <v>84.1</v>
      </c>
      <c r="E42" s="61">
        <v>83.29</v>
      </c>
      <c r="F42" s="61">
        <v>84.09</v>
      </c>
      <c r="G42" s="61">
        <v>57.59</v>
      </c>
      <c r="H42" s="61">
        <v>27.59</v>
      </c>
      <c r="I42" s="61">
        <v>27.59</v>
      </c>
      <c r="J42" s="61">
        <v>27.58</v>
      </c>
      <c r="K42" s="61">
        <v>31.61</v>
      </c>
      <c r="L42" s="61">
        <v>27.2</v>
      </c>
      <c r="M42" s="61">
        <v>27.2</v>
      </c>
      <c r="N42" s="61">
        <v>0</v>
      </c>
      <c r="O42" s="61">
        <v>0</v>
      </c>
      <c r="P42" s="61">
        <v>0</v>
      </c>
      <c r="Q42" s="61">
        <v>0</v>
      </c>
      <c r="R42" s="61">
        <v>17.9681</v>
      </c>
      <c r="S42" s="61">
        <v>0</v>
      </c>
      <c r="T42" s="61">
        <v>0</v>
      </c>
      <c r="U42" s="61">
        <v>0</v>
      </c>
      <c r="V42" s="68">
        <v>0</v>
      </c>
      <c r="W42" s="72">
        <v>0</v>
      </c>
      <c r="X42" s="72">
        <v>0</v>
      </c>
      <c r="Y42" s="72">
        <v>50</v>
      </c>
    </row>
    <row r="43" spans="1:25" ht="15" customHeight="1">
      <c r="A43" s="14" t="s">
        <v>126</v>
      </c>
      <c r="B43" s="60">
        <v>360.02</v>
      </c>
      <c r="C43" s="60">
        <v>212.66</v>
      </c>
      <c r="D43" s="61">
        <v>212.56</v>
      </c>
      <c r="E43" s="61">
        <v>212.59</v>
      </c>
      <c r="F43" s="61">
        <v>206.14</v>
      </c>
      <c r="G43" s="61">
        <v>210.69</v>
      </c>
      <c r="H43" s="61">
        <v>220.65</v>
      </c>
      <c r="I43" s="61">
        <v>216.1</v>
      </c>
      <c r="J43" s="61">
        <v>209.97</v>
      </c>
      <c r="K43" s="61">
        <v>197.51</v>
      </c>
      <c r="L43" s="61">
        <v>665.63329</v>
      </c>
      <c r="M43" s="61">
        <v>412.23737</v>
      </c>
      <c r="N43" s="61">
        <v>206.78984</v>
      </c>
      <c r="O43" s="61">
        <v>801.8068000000001</v>
      </c>
      <c r="P43" s="61">
        <v>796.81608072</v>
      </c>
      <c r="Q43" s="61">
        <v>1009.4579111999999</v>
      </c>
      <c r="R43" s="61">
        <v>774.49357617</v>
      </c>
      <c r="S43" s="61">
        <v>553.09734884</v>
      </c>
      <c r="T43" s="61">
        <v>531.48522956</v>
      </c>
      <c r="U43" s="61">
        <v>472.72842355999995</v>
      </c>
      <c r="V43" s="68">
        <v>470.94318463</v>
      </c>
      <c r="W43" s="72">
        <v>541.1772753199999</v>
      </c>
      <c r="X43" s="72">
        <v>365.07787387</v>
      </c>
      <c r="Y43" s="72">
        <v>346.78014553</v>
      </c>
    </row>
    <row r="44" spans="1:25" ht="15" customHeight="1">
      <c r="A44" s="14" t="s">
        <v>127</v>
      </c>
      <c r="B44" s="60">
        <v>3733.33</v>
      </c>
      <c r="C44" s="60">
        <v>3707.81</v>
      </c>
      <c r="D44" s="61">
        <v>4588.32</v>
      </c>
      <c r="E44" s="61">
        <v>4667.25</v>
      </c>
      <c r="F44" s="61">
        <v>4667.9</v>
      </c>
      <c r="G44" s="61">
        <v>4661.39</v>
      </c>
      <c r="H44" s="61">
        <v>4660.88</v>
      </c>
      <c r="I44" s="61">
        <v>4666.51</v>
      </c>
      <c r="J44" s="61">
        <v>4657.72</v>
      </c>
      <c r="K44" s="61">
        <v>4341.4</v>
      </c>
      <c r="L44" s="61">
        <v>4011.67479</v>
      </c>
      <c r="M44" s="61">
        <v>3984.14487</v>
      </c>
      <c r="N44" s="61">
        <v>4115.27058</v>
      </c>
      <c r="O44" s="61">
        <v>4714.9493</v>
      </c>
      <c r="P44" s="61">
        <v>4698.09333937</v>
      </c>
      <c r="Q44" s="61">
        <v>5189.81991729</v>
      </c>
      <c r="R44" s="61">
        <v>4684.76063017</v>
      </c>
      <c r="S44" s="61">
        <v>3966.10091776</v>
      </c>
      <c r="T44" s="61">
        <v>3962.1234103099996</v>
      </c>
      <c r="U44" s="61">
        <v>3733.6243067099995</v>
      </c>
      <c r="V44" s="68">
        <v>4142.01598113</v>
      </c>
      <c r="W44" s="72">
        <v>4204.25388494</v>
      </c>
      <c r="X44" s="72">
        <v>4255.7052477</v>
      </c>
      <c r="Y44" s="72">
        <v>3708.85660309</v>
      </c>
    </row>
    <row r="45" spans="1:25" ht="15" customHeight="1">
      <c r="A45" s="14" t="s">
        <v>128</v>
      </c>
      <c r="B45" s="60">
        <v>2217.99</v>
      </c>
      <c r="C45" s="60">
        <v>2267.91</v>
      </c>
      <c r="D45" s="61">
        <v>2349.45</v>
      </c>
      <c r="E45" s="61">
        <v>2451.98</v>
      </c>
      <c r="F45" s="61">
        <v>2489.06</v>
      </c>
      <c r="G45" s="61">
        <v>2495.44</v>
      </c>
      <c r="H45" s="61">
        <v>2518.13</v>
      </c>
      <c r="I45" s="61">
        <v>2625</v>
      </c>
      <c r="J45" s="61">
        <v>2606.06</v>
      </c>
      <c r="K45" s="61">
        <v>2647.92</v>
      </c>
      <c r="L45" s="61">
        <v>2720.70019</v>
      </c>
      <c r="M45" s="61">
        <v>2929.91521</v>
      </c>
      <c r="N45" s="61">
        <v>3005.41244</v>
      </c>
      <c r="O45" s="61">
        <v>3042.00126</v>
      </c>
      <c r="P45" s="61">
        <v>3066.551065919999</v>
      </c>
      <c r="Q45" s="61">
        <v>3041.9504881600005</v>
      </c>
      <c r="R45" s="61">
        <v>3005.3928604599996</v>
      </c>
      <c r="S45" s="61">
        <v>2804.4455124699994</v>
      </c>
      <c r="T45" s="61">
        <v>2749.2385423500004</v>
      </c>
      <c r="U45" s="61">
        <v>2806.7413530100002</v>
      </c>
      <c r="V45" s="68">
        <v>2651.70294141</v>
      </c>
      <c r="W45" s="72">
        <v>2586.079662580001</v>
      </c>
      <c r="X45" s="72">
        <v>2580.86592794</v>
      </c>
      <c r="Y45" s="72">
        <v>2621.9395825900006</v>
      </c>
    </row>
    <row r="46" spans="1:25" ht="15" customHeight="1">
      <c r="A46" s="14" t="s">
        <v>129</v>
      </c>
      <c r="B46" s="60">
        <v>1254.39</v>
      </c>
      <c r="C46" s="60">
        <v>1266.18</v>
      </c>
      <c r="D46" s="61">
        <v>1268.97</v>
      </c>
      <c r="E46" s="61">
        <v>1254.32</v>
      </c>
      <c r="F46" s="61">
        <v>1275.47</v>
      </c>
      <c r="G46" s="61">
        <v>1331.14</v>
      </c>
      <c r="H46" s="61">
        <v>1344.08</v>
      </c>
      <c r="I46" s="61">
        <v>1337.85</v>
      </c>
      <c r="J46" s="61">
        <v>1352.04</v>
      </c>
      <c r="K46" s="61">
        <v>1364.73</v>
      </c>
      <c r="L46" s="61">
        <v>1389.94671</v>
      </c>
      <c r="M46" s="61">
        <v>1511.05861</v>
      </c>
      <c r="N46" s="61">
        <v>1539.19877</v>
      </c>
      <c r="O46" s="61">
        <v>1563.33672</v>
      </c>
      <c r="P46" s="61">
        <v>1531.1928177700008</v>
      </c>
      <c r="Q46" s="61">
        <v>1539.1829057299997</v>
      </c>
      <c r="R46" s="61">
        <v>1563.87412185</v>
      </c>
      <c r="S46" s="61">
        <v>1594.1173936</v>
      </c>
      <c r="T46" s="61">
        <v>1644.97665549</v>
      </c>
      <c r="U46" s="61">
        <v>1868.0105033700002</v>
      </c>
      <c r="V46" s="68">
        <v>1859.09805412</v>
      </c>
      <c r="W46" s="72">
        <v>1851.36961476</v>
      </c>
      <c r="X46" s="72">
        <v>2193.4229720499998</v>
      </c>
      <c r="Y46" s="72">
        <v>2231.2463783399994</v>
      </c>
    </row>
    <row r="47" spans="1:25" ht="15" customHeight="1">
      <c r="A47" s="14" t="s">
        <v>130</v>
      </c>
      <c r="B47" s="60">
        <v>319.24</v>
      </c>
      <c r="C47" s="60">
        <v>341.87</v>
      </c>
      <c r="D47" s="61">
        <v>305.81</v>
      </c>
      <c r="E47" s="61">
        <v>260.95</v>
      </c>
      <c r="F47" s="61">
        <v>286.83</v>
      </c>
      <c r="G47" s="61">
        <v>258</v>
      </c>
      <c r="H47" s="61">
        <v>248.24</v>
      </c>
      <c r="I47" s="61">
        <v>243.49</v>
      </c>
      <c r="J47" s="61">
        <v>361.23</v>
      </c>
      <c r="K47" s="61">
        <v>568.07</v>
      </c>
      <c r="L47" s="61">
        <v>561.55199</v>
      </c>
      <c r="M47" s="61">
        <v>578.58405</v>
      </c>
      <c r="N47" s="61">
        <v>585.06128</v>
      </c>
      <c r="O47" s="61">
        <v>586.88324</v>
      </c>
      <c r="P47" s="61">
        <v>593.11024802</v>
      </c>
      <c r="Q47" s="61">
        <v>516.26196002</v>
      </c>
      <c r="R47" s="61">
        <v>520.55362394</v>
      </c>
      <c r="S47" s="61">
        <v>578.62658249</v>
      </c>
      <c r="T47" s="61">
        <v>586.6835047900003</v>
      </c>
      <c r="U47" s="61">
        <v>597.0480961</v>
      </c>
      <c r="V47" s="68">
        <v>582.4344198200001</v>
      </c>
      <c r="W47" s="72">
        <v>567.7358072700001</v>
      </c>
      <c r="X47" s="72">
        <v>594.8164427599999</v>
      </c>
      <c r="Y47" s="72">
        <v>571.44936649</v>
      </c>
    </row>
    <row r="48" spans="1:25" ht="15" customHeight="1">
      <c r="A48" s="14" t="s">
        <v>131</v>
      </c>
      <c r="B48" s="60">
        <v>6127.31</v>
      </c>
      <c r="C48" s="60">
        <v>6216.6</v>
      </c>
      <c r="D48" s="61">
        <v>5467.88</v>
      </c>
      <c r="E48" s="61">
        <v>5263.62</v>
      </c>
      <c r="F48" s="61">
        <v>5821.23</v>
      </c>
      <c r="G48" s="61">
        <v>5774.99</v>
      </c>
      <c r="H48" s="61">
        <v>5641.92</v>
      </c>
      <c r="I48" s="61">
        <v>5711.75</v>
      </c>
      <c r="J48" s="61">
        <v>5958.08</v>
      </c>
      <c r="K48" s="61">
        <v>5737.32</v>
      </c>
      <c r="L48" s="61">
        <v>5310.9541500000005</v>
      </c>
      <c r="M48" s="61">
        <v>5910.63849</v>
      </c>
      <c r="N48" s="61">
        <v>4919.62622</v>
      </c>
      <c r="O48" s="61">
        <v>5661.315820000001</v>
      </c>
      <c r="P48" s="61">
        <f>SUM(P49:P52)</f>
        <v>5680.1618642799995</v>
      </c>
      <c r="Q48" s="61">
        <f>SUM(Q49:Q52)</f>
        <v>4940.46072235</v>
      </c>
      <c r="R48" s="61">
        <v>6600.1542619699985</v>
      </c>
      <c r="S48" s="61">
        <v>5460.791971149998</v>
      </c>
      <c r="T48" s="61">
        <v>5627.966723580002</v>
      </c>
      <c r="U48" s="61">
        <v>6700.157743650004</v>
      </c>
      <c r="V48" s="68">
        <v>6752.03487266</v>
      </c>
      <c r="W48" s="72">
        <v>6284.6463641400005</v>
      </c>
      <c r="X48" s="72">
        <v>6588.279507149999</v>
      </c>
      <c r="Y48" s="72">
        <v>6815.71930513</v>
      </c>
    </row>
    <row r="49" spans="1:25" ht="15" customHeight="1">
      <c r="A49" s="14" t="s">
        <v>132</v>
      </c>
      <c r="B49" s="60">
        <v>357.16</v>
      </c>
      <c r="C49" s="60">
        <v>278.27</v>
      </c>
      <c r="D49" s="61">
        <v>298.81</v>
      </c>
      <c r="E49" s="61">
        <v>563.14</v>
      </c>
      <c r="F49" s="61">
        <v>611.04</v>
      </c>
      <c r="G49" s="61">
        <v>371.54</v>
      </c>
      <c r="H49" s="61">
        <v>498.36</v>
      </c>
      <c r="I49" s="61">
        <v>535.07</v>
      </c>
      <c r="J49" s="61">
        <v>607.65</v>
      </c>
      <c r="K49" s="61">
        <v>628.41</v>
      </c>
      <c r="L49" s="61">
        <v>536.39928</v>
      </c>
      <c r="M49" s="61">
        <v>552.82299</v>
      </c>
      <c r="N49" s="61">
        <v>590.16388</v>
      </c>
      <c r="O49" s="61">
        <v>499.01862</v>
      </c>
      <c r="P49" s="61">
        <v>791.8964015700002</v>
      </c>
      <c r="Q49" s="61">
        <v>732.21850771</v>
      </c>
      <c r="R49" s="61">
        <v>1048.02934259</v>
      </c>
      <c r="S49" s="61">
        <v>726.1595081100002</v>
      </c>
      <c r="T49" s="61">
        <v>741.0948238599999</v>
      </c>
      <c r="U49" s="61">
        <v>632.22086279</v>
      </c>
      <c r="V49" s="68">
        <v>719.6958870100001</v>
      </c>
      <c r="W49" s="72">
        <v>522.1506293799999</v>
      </c>
      <c r="X49" s="72">
        <v>748.83823289</v>
      </c>
      <c r="Y49" s="72">
        <v>658.1049012100002</v>
      </c>
    </row>
    <row r="50" spans="1:25" ht="15" customHeight="1">
      <c r="A50" s="14" t="s">
        <v>133</v>
      </c>
      <c r="B50" s="60">
        <v>289.77</v>
      </c>
      <c r="C50" s="60">
        <v>246.1</v>
      </c>
      <c r="D50" s="61">
        <v>221.08</v>
      </c>
      <c r="E50" s="61">
        <v>193.74</v>
      </c>
      <c r="F50" s="61">
        <v>337.12</v>
      </c>
      <c r="G50" s="61">
        <v>304.18</v>
      </c>
      <c r="H50" s="61">
        <v>253.98</v>
      </c>
      <c r="I50" s="61">
        <v>253.29</v>
      </c>
      <c r="J50" s="61">
        <v>606.8</v>
      </c>
      <c r="K50" s="61">
        <v>387.37</v>
      </c>
      <c r="L50" s="61">
        <v>345.96364</v>
      </c>
      <c r="M50" s="61">
        <v>294.73956</v>
      </c>
      <c r="N50" s="61">
        <v>654.6291600000001</v>
      </c>
      <c r="O50" s="61">
        <v>606.8326500000001</v>
      </c>
      <c r="P50" s="61">
        <v>543.36689971</v>
      </c>
      <c r="Q50" s="61">
        <v>450.81051405999995</v>
      </c>
      <c r="R50" s="61">
        <v>639.5152173799999</v>
      </c>
      <c r="S50" s="61">
        <v>557.89770788</v>
      </c>
      <c r="T50" s="61">
        <v>458.43519803000004</v>
      </c>
      <c r="U50" s="61">
        <v>366.56083948</v>
      </c>
      <c r="V50" s="68">
        <v>736.49617763</v>
      </c>
      <c r="W50" s="72">
        <v>633.29137056</v>
      </c>
      <c r="X50" s="72">
        <v>551.1576419200001</v>
      </c>
      <c r="Y50" s="72">
        <v>595.8605882599998</v>
      </c>
    </row>
    <row r="51" spans="1:25" ht="15" customHeight="1">
      <c r="A51" s="14" t="s">
        <v>134</v>
      </c>
      <c r="B51" s="60">
        <v>110.27</v>
      </c>
      <c r="C51" s="60">
        <v>110.27</v>
      </c>
      <c r="D51" s="61">
        <v>110.27</v>
      </c>
      <c r="E51" s="61">
        <v>86.2</v>
      </c>
      <c r="F51" s="61">
        <v>88.21</v>
      </c>
      <c r="G51" s="61">
        <v>86.2</v>
      </c>
      <c r="H51" s="61">
        <v>80.78</v>
      </c>
      <c r="I51" s="61">
        <v>80.78</v>
      </c>
      <c r="J51" s="61">
        <v>80.78</v>
      </c>
      <c r="K51" s="61">
        <v>80.78</v>
      </c>
      <c r="L51" s="61">
        <v>80.74892999999999</v>
      </c>
      <c r="M51" s="61">
        <v>80.74892999999999</v>
      </c>
      <c r="N51" s="61">
        <v>74.84596</v>
      </c>
      <c r="O51" s="61">
        <v>74.35596000000001</v>
      </c>
      <c r="P51" s="61">
        <v>73.77434792</v>
      </c>
      <c r="Q51" s="61">
        <v>73.77434792</v>
      </c>
      <c r="R51" s="61">
        <v>78.61112954</v>
      </c>
      <c r="S51" s="61">
        <v>78.61112954</v>
      </c>
      <c r="T51" s="61">
        <v>78.61112954</v>
      </c>
      <c r="U51" s="61">
        <v>70.01112953999998</v>
      </c>
      <c r="V51" s="68">
        <v>70.01112953999998</v>
      </c>
      <c r="W51" s="72">
        <v>70.01112953999998</v>
      </c>
      <c r="X51" s="72">
        <v>70.01112953999998</v>
      </c>
      <c r="Y51" s="72">
        <v>66.49212954</v>
      </c>
    </row>
    <row r="52" spans="1:25" ht="15" customHeight="1">
      <c r="A52" s="14" t="s">
        <v>135</v>
      </c>
      <c r="B52" s="60">
        <v>5370.11</v>
      </c>
      <c r="C52" s="60">
        <v>5581.96</v>
      </c>
      <c r="D52" s="61">
        <v>4837.72</v>
      </c>
      <c r="E52" s="61">
        <v>4420.54</v>
      </c>
      <c r="F52" s="61">
        <v>4784.85</v>
      </c>
      <c r="G52" s="61">
        <v>5013.07</v>
      </c>
      <c r="H52" s="61">
        <v>4808.8</v>
      </c>
      <c r="I52" s="61">
        <v>4842.61</v>
      </c>
      <c r="J52" s="61">
        <v>4662.85</v>
      </c>
      <c r="K52" s="61">
        <v>4640.76</v>
      </c>
      <c r="L52" s="61">
        <v>4347.84231</v>
      </c>
      <c r="M52" s="61">
        <v>4982.32702</v>
      </c>
      <c r="N52" s="61">
        <v>3599.98722</v>
      </c>
      <c r="O52" s="61">
        <v>4481.10859</v>
      </c>
      <c r="P52" s="61">
        <v>4271.124215079999</v>
      </c>
      <c r="Q52" s="61">
        <v>3683.65735266</v>
      </c>
      <c r="R52" s="61">
        <v>4833.998572460001</v>
      </c>
      <c r="S52" s="61">
        <v>4098.12362562</v>
      </c>
      <c r="T52" s="61">
        <v>4349.82557215</v>
      </c>
      <c r="U52" s="61">
        <v>5631.364911839998</v>
      </c>
      <c r="V52" s="68">
        <v>5225.831678480001</v>
      </c>
      <c r="W52" s="72">
        <v>5059.19323466</v>
      </c>
      <c r="X52" s="72">
        <v>5218.272502799999</v>
      </c>
      <c r="Y52" s="72">
        <v>5495.261686119999</v>
      </c>
    </row>
    <row r="53" spans="1:25" s="1" customFormat="1" ht="15" customHeight="1">
      <c r="A53" s="15" t="s">
        <v>136</v>
      </c>
      <c r="B53" s="63">
        <v>205487.2</v>
      </c>
      <c r="C53" s="63">
        <v>191818.91</v>
      </c>
      <c r="D53" s="64">
        <v>191496.72</v>
      </c>
      <c r="E53" s="64">
        <v>160577.75</v>
      </c>
      <c r="F53" s="64">
        <v>190807.8</v>
      </c>
      <c r="G53" s="64">
        <v>201973.5</v>
      </c>
      <c r="H53" s="64">
        <v>222934.83</v>
      </c>
      <c r="I53" s="64">
        <v>223832.98</v>
      </c>
      <c r="J53" s="64">
        <v>291507.33</v>
      </c>
      <c r="K53" s="64">
        <v>315219.73</v>
      </c>
      <c r="L53" s="64">
        <v>271551.82502</v>
      </c>
      <c r="M53" s="64">
        <v>249773.4983</v>
      </c>
      <c r="N53" s="64">
        <v>262852.17899</v>
      </c>
      <c r="O53" s="64">
        <v>280639.93692</v>
      </c>
      <c r="P53" s="64">
        <f>P5+P8+P9+P10+P11+P15+P30+P33+P44+P45+P46+P47+P48</f>
        <v>330847.25330040994</v>
      </c>
      <c r="Q53" s="64">
        <f>Q5+Q8+Q9+Q10+Q11+Q15+Q30+Q33+Q44+Q45+Q46+Q47+Q48</f>
        <v>295123.5191359</v>
      </c>
      <c r="R53" s="64">
        <v>316906.57975491</v>
      </c>
      <c r="S53" s="64">
        <v>336395.50527199986</v>
      </c>
      <c r="T53" s="64">
        <v>324872.97393406014</v>
      </c>
      <c r="U53" s="64">
        <v>289373.76674195</v>
      </c>
      <c r="V53" s="73">
        <v>328820.45726228994</v>
      </c>
      <c r="W53" s="74">
        <v>346437.48044033995</v>
      </c>
      <c r="X53" s="74">
        <v>374002.26787877997</v>
      </c>
      <c r="Y53" s="74">
        <v>357113.08687595994</v>
      </c>
    </row>
    <row r="54" spans="1:25" s="1" customFormat="1" ht="15" customHeight="1">
      <c r="A54" s="14" t="s">
        <v>137</v>
      </c>
      <c r="B54" s="60">
        <v>6713.63</v>
      </c>
      <c r="C54" s="60">
        <v>6682.99</v>
      </c>
      <c r="D54" s="61">
        <v>7970.33</v>
      </c>
      <c r="E54" s="61">
        <v>5433.65</v>
      </c>
      <c r="F54" s="61">
        <v>9765.97</v>
      </c>
      <c r="G54" s="61">
        <v>7823.25</v>
      </c>
      <c r="H54" s="61">
        <v>13970.12</v>
      </c>
      <c r="I54" s="61">
        <v>16058.34</v>
      </c>
      <c r="J54" s="61">
        <v>18702.49</v>
      </c>
      <c r="K54" s="61">
        <v>13043.4</v>
      </c>
      <c r="L54" s="61">
        <v>16378.17898</v>
      </c>
      <c r="M54" s="61">
        <v>11061.019119999999</v>
      </c>
      <c r="N54" s="61">
        <v>14034.25949</v>
      </c>
      <c r="O54" s="61">
        <v>20555.498010000003</v>
      </c>
      <c r="P54" s="61">
        <f>P55+P58</f>
        <v>23349.392294179997</v>
      </c>
      <c r="Q54" s="61">
        <f>Q55+Q58</f>
        <v>15059.46497768</v>
      </c>
      <c r="R54" s="61">
        <v>12609.112666</v>
      </c>
      <c r="S54" s="61">
        <v>20373.531332239996</v>
      </c>
      <c r="T54" s="61">
        <v>16743.96655432</v>
      </c>
      <c r="U54" s="61">
        <v>12349.72729379</v>
      </c>
      <c r="V54" s="68">
        <v>17014.99773941</v>
      </c>
      <c r="W54" s="72">
        <v>13249.13188919</v>
      </c>
      <c r="X54" s="72">
        <v>12936.40430299</v>
      </c>
      <c r="Y54" s="72">
        <v>22374.414651360003</v>
      </c>
    </row>
    <row r="55" spans="1:25" ht="15" customHeight="1">
      <c r="A55" s="14" t="s">
        <v>138</v>
      </c>
      <c r="B55" s="60">
        <v>6398.2</v>
      </c>
      <c r="C55" s="60">
        <v>6481.23</v>
      </c>
      <c r="D55" s="61">
        <v>7533.71</v>
      </c>
      <c r="E55" s="61">
        <v>5064.44</v>
      </c>
      <c r="F55" s="61">
        <v>9394.15</v>
      </c>
      <c r="G55" s="61">
        <v>7445.4</v>
      </c>
      <c r="H55" s="61">
        <v>11572.66</v>
      </c>
      <c r="I55" s="61">
        <v>15679.08</v>
      </c>
      <c r="J55" s="61">
        <v>18046.79</v>
      </c>
      <c r="K55" s="61">
        <v>12670.98</v>
      </c>
      <c r="L55" s="61">
        <v>15999.99748</v>
      </c>
      <c r="M55" s="61">
        <v>10669.268619999999</v>
      </c>
      <c r="N55" s="61">
        <v>13644.07049</v>
      </c>
      <c r="O55" s="61">
        <v>19162.663109999998</v>
      </c>
      <c r="P55" s="61">
        <f>SUM(P56:P57)</f>
        <v>23221.08779418</v>
      </c>
      <c r="Q55" s="61">
        <f>SUM(Q56:Q57)</f>
        <v>14602.69597768</v>
      </c>
      <c r="R55" s="61">
        <v>11181.497166</v>
      </c>
      <c r="S55" s="61">
        <v>18889.83433224</v>
      </c>
      <c r="T55" s="61">
        <v>16615.10005432</v>
      </c>
      <c r="U55" s="61">
        <v>12220.774793789999</v>
      </c>
      <c r="V55" s="68">
        <v>16355.98273941</v>
      </c>
      <c r="W55" s="72">
        <v>12590.059389189999</v>
      </c>
      <c r="X55" s="72">
        <v>12294.299302989999</v>
      </c>
      <c r="Y55" s="72">
        <v>21747.527151360002</v>
      </c>
    </row>
    <row r="56" spans="1:25" ht="15" customHeight="1">
      <c r="A56" s="14" t="s">
        <v>139</v>
      </c>
      <c r="B56" s="60">
        <v>5658.2</v>
      </c>
      <c r="C56" s="60">
        <v>5823.23</v>
      </c>
      <c r="D56" s="61">
        <v>7125.71</v>
      </c>
      <c r="E56" s="61">
        <v>4555.44</v>
      </c>
      <c r="F56" s="61">
        <v>8900.15</v>
      </c>
      <c r="G56" s="61">
        <v>7102.4</v>
      </c>
      <c r="H56" s="61">
        <v>11145.66</v>
      </c>
      <c r="I56" s="61">
        <v>15308.08</v>
      </c>
      <c r="J56" s="61">
        <v>17596.69</v>
      </c>
      <c r="K56" s="61">
        <v>11948.18</v>
      </c>
      <c r="L56" s="61">
        <v>15612.31897</v>
      </c>
      <c r="M56" s="61">
        <v>10509.09174</v>
      </c>
      <c r="N56" s="61">
        <v>13484.26061</v>
      </c>
      <c r="O56" s="61">
        <v>19035.663109999998</v>
      </c>
      <c r="P56" s="61">
        <v>22935.67965825</v>
      </c>
      <c r="Q56" s="61">
        <v>13901.67120925</v>
      </c>
      <c r="R56" s="61">
        <v>10451.04997708</v>
      </c>
      <c r="S56" s="61">
        <v>18061.23697132</v>
      </c>
      <c r="T56" s="61">
        <v>15888.126311760001</v>
      </c>
      <c r="U56" s="61">
        <v>10799.17722874</v>
      </c>
      <c r="V56" s="68">
        <v>14612.48326461</v>
      </c>
      <c r="W56" s="72">
        <v>10911.44732006</v>
      </c>
      <c r="X56" s="72">
        <v>10346.03595792</v>
      </c>
      <c r="Y56" s="72">
        <v>19839.843312850004</v>
      </c>
    </row>
    <row r="57" spans="1:25" ht="15" customHeight="1">
      <c r="A57" s="14" t="s">
        <v>140</v>
      </c>
      <c r="B57" s="60">
        <v>740</v>
      </c>
      <c r="C57" s="60">
        <v>658</v>
      </c>
      <c r="D57" s="61">
        <v>408</v>
      </c>
      <c r="E57" s="61">
        <v>509</v>
      </c>
      <c r="F57" s="61">
        <v>494</v>
      </c>
      <c r="G57" s="61">
        <v>343</v>
      </c>
      <c r="H57" s="61">
        <v>427</v>
      </c>
      <c r="I57" s="61">
        <v>371</v>
      </c>
      <c r="J57" s="61">
        <v>450.1</v>
      </c>
      <c r="K57" s="61">
        <v>722.8</v>
      </c>
      <c r="L57" s="61">
        <v>387.67851</v>
      </c>
      <c r="M57" s="61">
        <v>160.17688</v>
      </c>
      <c r="N57" s="61">
        <v>159.80988</v>
      </c>
      <c r="O57" s="61">
        <v>127</v>
      </c>
      <c r="P57" s="61">
        <v>285.40813593</v>
      </c>
      <c r="Q57" s="61">
        <v>701.0247684300001</v>
      </c>
      <c r="R57" s="61">
        <v>730.4471889199999</v>
      </c>
      <c r="S57" s="61">
        <v>828.5973609199999</v>
      </c>
      <c r="T57" s="61">
        <v>726.9737425599999</v>
      </c>
      <c r="U57" s="61">
        <v>1421.59756505</v>
      </c>
      <c r="V57" s="68">
        <v>1743.4994748</v>
      </c>
      <c r="W57" s="72">
        <v>1678.61206913</v>
      </c>
      <c r="X57" s="72">
        <v>1948.2633450700002</v>
      </c>
      <c r="Y57" s="72">
        <v>1907.68383851</v>
      </c>
    </row>
    <row r="58" spans="1:25" ht="15" customHeight="1">
      <c r="A58" s="14" t="s">
        <v>141</v>
      </c>
      <c r="B58" s="60">
        <v>315.44</v>
      </c>
      <c r="C58" s="60">
        <v>201.76</v>
      </c>
      <c r="D58" s="61">
        <v>436.62</v>
      </c>
      <c r="E58" s="61">
        <v>369.21</v>
      </c>
      <c r="F58" s="61">
        <v>371.82</v>
      </c>
      <c r="G58" s="61">
        <v>377.85</v>
      </c>
      <c r="H58" s="61">
        <v>2397.46</v>
      </c>
      <c r="I58" s="61">
        <v>379.25</v>
      </c>
      <c r="J58" s="61">
        <v>655.7</v>
      </c>
      <c r="K58" s="61">
        <v>372.42</v>
      </c>
      <c r="L58" s="61">
        <v>378.1815</v>
      </c>
      <c r="M58" s="61">
        <v>391.7505</v>
      </c>
      <c r="N58" s="61">
        <v>390.189</v>
      </c>
      <c r="O58" s="61">
        <v>1392.8348999999998</v>
      </c>
      <c r="P58" s="61">
        <v>128.3045</v>
      </c>
      <c r="Q58" s="61">
        <v>456.769</v>
      </c>
      <c r="R58" s="61">
        <v>1427.6155</v>
      </c>
      <c r="S58" s="61">
        <v>1483.697</v>
      </c>
      <c r="T58" s="61">
        <v>128.8665</v>
      </c>
      <c r="U58" s="61">
        <v>128.9525</v>
      </c>
      <c r="V58" s="68">
        <v>659.015</v>
      </c>
      <c r="W58" s="72">
        <v>659.0725</v>
      </c>
      <c r="X58" s="72">
        <v>642.105</v>
      </c>
      <c r="Y58" s="72">
        <v>626.8875</v>
      </c>
    </row>
    <row r="59" spans="1:25" ht="15" customHeight="1">
      <c r="A59" s="14" t="s">
        <v>142</v>
      </c>
      <c r="B59" s="60">
        <v>2769.73</v>
      </c>
      <c r="C59" s="60">
        <v>2627.41</v>
      </c>
      <c r="D59" s="61">
        <v>1416.37</v>
      </c>
      <c r="E59" s="61">
        <v>1124.34</v>
      </c>
      <c r="F59" s="61">
        <v>3273.78</v>
      </c>
      <c r="G59" s="61">
        <v>2450.21</v>
      </c>
      <c r="H59" s="61">
        <v>3630.51</v>
      </c>
      <c r="I59" s="61">
        <v>2842.54</v>
      </c>
      <c r="J59" s="61">
        <v>2372.49</v>
      </c>
      <c r="K59" s="61">
        <v>1364.59</v>
      </c>
      <c r="L59" s="61">
        <v>1459.08763</v>
      </c>
      <c r="M59" s="61">
        <v>664.60468</v>
      </c>
      <c r="N59" s="61">
        <v>1086.4941999999999</v>
      </c>
      <c r="O59" s="61">
        <v>1163.3754</v>
      </c>
      <c r="P59" s="61">
        <v>1257.2210305</v>
      </c>
      <c r="Q59" s="61">
        <v>779.1296824</v>
      </c>
      <c r="R59" s="61">
        <v>980.5524566</v>
      </c>
      <c r="S59" s="61">
        <v>1456.2344043</v>
      </c>
      <c r="T59" s="61">
        <v>470.29620786000004</v>
      </c>
      <c r="U59" s="61">
        <v>540.09058297</v>
      </c>
      <c r="V59" s="68">
        <v>935.18753144</v>
      </c>
      <c r="W59" s="72">
        <v>810.2686729</v>
      </c>
      <c r="X59" s="72">
        <v>1059.3888765</v>
      </c>
      <c r="Y59" s="72">
        <v>1183.2662790000002</v>
      </c>
    </row>
    <row r="60" spans="1:25" s="7" customFormat="1" ht="15" customHeight="1">
      <c r="A60" s="14" t="s">
        <v>143</v>
      </c>
      <c r="B60" s="60">
        <v>14403.81</v>
      </c>
      <c r="C60" s="60">
        <v>11518.58</v>
      </c>
      <c r="D60" s="61">
        <v>9701.7</v>
      </c>
      <c r="E60" s="61">
        <v>5705.19</v>
      </c>
      <c r="F60" s="61">
        <v>9603.2</v>
      </c>
      <c r="G60" s="61">
        <v>13408.63</v>
      </c>
      <c r="H60" s="61">
        <v>14887.35</v>
      </c>
      <c r="I60" s="61">
        <v>11976.7</v>
      </c>
      <c r="J60" s="61">
        <v>12518.26</v>
      </c>
      <c r="K60" s="61">
        <v>22226.51</v>
      </c>
      <c r="L60" s="61">
        <v>12828.01941</v>
      </c>
      <c r="M60" s="61">
        <v>8240.85306</v>
      </c>
      <c r="N60" s="61">
        <v>15840.47728</v>
      </c>
      <c r="O60" s="61">
        <v>15327.137369999999</v>
      </c>
      <c r="P60" s="61">
        <f>SUM(P61:P63)</f>
        <v>15221.252188010003</v>
      </c>
      <c r="Q60" s="61">
        <f>SUM(Q61:Q63)</f>
        <v>10118.772205410001</v>
      </c>
      <c r="R60" s="61">
        <v>12965.713967670003</v>
      </c>
      <c r="S60" s="61">
        <v>17017.042633130004</v>
      </c>
      <c r="T60" s="61">
        <v>13999.438833839999</v>
      </c>
      <c r="U60" s="61">
        <v>9786.566922419997</v>
      </c>
      <c r="V60" s="68">
        <v>19884.461549030006</v>
      </c>
      <c r="W60" s="72">
        <v>18577.690509930002</v>
      </c>
      <c r="X60" s="72">
        <v>22916.4633053</v>
      </c>
      <c r="Y60" s="72">
        <v>17844.243158819998</v>
      </c>
    </row>
    <row r="61" spans="1:25" s="7" customFormat="1" ht="15" customHeight="1">
      <c r="A61" s="14" t="s">
        <v>144</v>
      </c>
      <c r="B61" s="60">
        <v>13290.6</v>
      </c>
      <c r="C61" s="60">
        <v>11327.61</v>
      </c>
      <c r="D61" s="61">
        <v>9454.08</v>
      </c>
      <c r="E61" s="61">
        <v>5176.25</v>
      </c>
      <c r="F61" s="61">
        <v>9094.8</v>
      </c>
      <c r="G61" s="61">
        <v>13028.2</v>
      </c>
      <c r="H61" s="61">
        <v>13653.06</v>
      </c>
      <c r="I61" s="61">
        <v>11684.37</v>
      </c>
      <c r="J61" s="61">
        <v>12260.9</v>
      </c>
      <c r="K61" s="61">
        <v>21870.35</v>
      </c>
      <c r="L61" s="61">
        <v>12056.091269999999</v>
      </c>
      <c r="M61" s="61">
        <v>7831.3064699999995</v>
      </c>
      <c r="N61" s="61">
        <v>14173.16916</v>
      </c>
      <c r="O61" s="61">
        <v>14094.65383</v>
      </c>
      <c r="P61" s="61">
        <v>14516.085008310003</v>
      </c>
      <c r="Q61" s="61">
        <v>9304.44286726</v>
      </c>
      <c r="R61" s="61">
        <v>12253.457934710003</v>
      </c>
      <c r="S61" s="61">
        <v>14622.037814430007</v>
      </c>
      <c r="T61" s="61">
        <v>12847.51981429</v>
      </c>
      <c r="U61" s="61">
        <v>8425.349667320002</v>
      </c>
      <c r="V61" s="68">
        <v>18540.774369280007</v>
      </c>
      <c r="W61" s="72">
        <v>15883.459755450003</v>
      </c>
      <c r="X61" s="72">
        <v>18238.29400917</v>
      </c>
      <c r="Y61" s="72">
        <v>15888.248601919999</v>
      </c>
    </row>
    <row r="62" spans="1:25" s="7" customFormat="1" ht="15" customHeight="1">
      <c r="A62" s="14" t="s">
        <v>145</v>
      </c>
      <c r="B62" s="60">
        <v>1069.07</v>
      </c>
      <c r="C62" s="60">
        <v>98.12</v>
      </c>
      <c r="D62" s="61">
        <v>138.94</v>
      </c>
      <c r="E62" s="61">
        <v>437.8</v>
      </c>
      <c r="F62" s="61">
        <v>433.43</v>
      </c>
      <c r="G62" s="61">
        <v>319.87</v>
      </c>
      <c r="H62" s="61">
        <v>1169.77</v>
      </c>
      <c r="I62" s="61">
        <v>124.16</v>
      </c>
      <c r="J62" s="61">
        <v>110.71</v>
      </c>
      <c r="K62" s="61">
        <v>126.09</v>
      </c>
      <c r="L62" s="61">
        <v>546.04476</v>
      </c>
      <c r="M62" s="61">
        <v>266.51445</v>
      </c>
      <c r="N62" s="61">
        <v>1490.76918</v>
      </c>
      <c r="O62" s="61">
        <v>284.9086</v>
      </c>
      <c r="P62" s="61">
        <v>262.7089234</v>
      </c>
      <c r="Q62" s="61">
        <v>252.45648853000003</v>
      </c>
      <c r="R62" s="61">
        <v>348.03035967</v>
      </c>
      <c r="S62" s="61">
        <v>2039.5718404900003</v>
      </c>
      <c r="T62" s="61">
        <v>756.95974744</v>
      </c>
      <c r="U62" s="61">
        <v>1058.06890697</v>
      </c>
      <c r="V62" s="68">
        <v>916.23319076</v>
      </c>
      <c r="W62" s="72">
        <v>2156.3886113000003</v>
      </c>
      <c r="X62" s="72">
        <v>3951.76019701</v>
      </c>
      <c r="Y62" s="72">
        <v>1502.10156711</v>
      </c>
    </row>
    <row r="63" spans="1:25" ht="15" customHeight="1">
      <c r="A63" s="14" t="s">
        <v>146</v>
      </c>
      <c r="B63" s="60">
        <v>44.14</v>
      </c>
      <c r="C63" s="60">
        <v>92.85</v>
      </c>
      <c r="D63" s="61">
        <v>108.68</v>
      </c>
      <c r="E63" s="61">
        <v>91.14</v>
      </c>
      <c r="F63" s="61">
        <v>74.97</v>
      </c>
      <c r="G63" s="61">
        <v>60.56</v>
      </c>
      <c r="H63" s="61">
        <v>64.52</v>
      </c>
      <c r="I63" s="61">
        <v>168.17</v>
      </c>
      <c r="J63" s="61">
        <v>146.64</v>
      </c>
      <c r="K63" s="61">
        <v>230.07</v>
      </c>
      <c r="L63" s="61">
        <v>225.88338000000002</v>
      </c>
      <c r="M63" s="61">
        <v>143.03215</v>
      </c>
      <c r="N63" s="61">
        <v>176.53894</v>
      </c>
      <c r="O63" s="61">
        <v>947.57494</v>
      </c>
      <c r="P63" s="61">
        <v>442.4582563</v>
      </c>
      <c r="Q63" s="61">
        <v>561.87284962</v>
      </c>
      <c r="R63" s="61">
        <v>364.2256732899999</v>
      </c>
      <c r="S63" s="61">
        <v>355.43297821000004</v>
      </c>
      <c r="T63" s="61">
        <v>394.95927211000003</v>
      </c>
      <c r="U63" s="61">
        <v>303.14834813</v>
      </c>
      <c r="V63" s="68">
        <v>427.4539889900001</v>
      </c>
      <c r="W63" s="72">
        <v>537.8421431800001</v>
      </c>
      <c r="X63" s="72">
        <v>726.4090991200002</v>
      </c>
      <c r="Y63" s="72">
        <v>453.89298978999994</v>
      </c>
    </row>
    <row r="64" spans="1:25" ht="15" customHeight="1">
      <c r="A64" s="14" t="s">
        <v>147</v>
      </c>
      <c r="B64" s="60">
        <v>84997.62</v>
      </c>
      <c r="C64" s="60">
        <v>79820.79</v>
      </c>
      <c r="D64" s="61">
        <v>88164.8</v>
      </c>
      <c r="E64" s="61">
        <v>68273.43</v>
      </c>
      <c r="F64" s="61">
        <v>86413.69</v>
      </c>
      <c r="G64" s="61">
        <v>98780.19</v>
      </c>
      <c r="H64" s="61">
        <v>107386.69</v>
      </c>
      <c r="I64" s="61">
        <v>103375.9</v>
      </c>
      <c r="J64" s="61">
        <v>152151.39</v>
      </c>
      <c r="K64" s="61">
        <v>170267.44</v>
      </c>
      <c r="L64" s="61">
        <v>135583.68887</v>
      </c>
      <c r="M64" s="61">
        <v>119381.7608</v>
      </c>
      <c r="N64" s="61">
        <v>122682.12793</v>
      </c>
      <c r="O64" s="61">
        <v>132453.00611</v>
      </c>
      <c r="P64" s="61">
        <f>P65+P70</f>
        <v>167158.23758099</v>
      </c>
      <c r="Q64" s="61">
        <f>Q65+Q70</f>
        <v>145115.49974091997</v>
      </c>
      <c r="R64" s="61">
        <v>161336.11962934994</v>
      </c>
      <c r="S64" s="61">
        <v>175731.28866766</v>
      </c>
      <c r="T64" s="61">
        <v>171016.49775848995</v>
      </c>
      <c r="U64" s="61">
        <v>140332.83097806</v>
      </c>
      <c r="V64" s="68">
        <v>164991.8198507899</v>
      </c>
      <c r="W64" s="72">
        <v>185314.24415677012</v>
      </c>
      <c r="X64" s="72">
        <v>198966.54061739997</v>
      </c>
      <c r="Y64" s="72">
        <v>176935.96635684997</v>
      </c>
    </row>
    <row r="65" spans="1:25" ht="15" customHeight="1">
      <c r="A65" s="14" t="s">
        <v>148</v>
      </c>
      <c r="B65" s="60">
        <v>73057.2</v>
      </c>
      <c r="C65" s="60">
        <v>65965.63</v>
      </c>
      <c r="D65" s="61">
        <v>71424.68</v>
      </c>
      <c r="E65" s="61">
        <v>52236.18</v>
      </c>
      <c r="F65" s="61">
        <v>70157.55</v>
      </c>
      <c r="G65" s="61">
        <v>82898.7</v>
      </c>
      <c r="H65" s="61">
        <v>90950.08</v>
      </c>
      <c r="I65" s="61">
        <v>87505.31</v>
      </c>
      <c r="J65" s="61">
        <v>136141.91</v>
      </c>
      <c r="K65" s="61">
        <v>150403.52</v>
      </c>
      <c r="L65" s="61">
        <v>116227.82823999999</v>
      </c>
      <c r="M65" s="61">
        <v>101756.34148</v>
      </c>
      <c r="N65" s="61">
        <v>104350.11929999999</v>
      </c>
      <c r="O65" s="61">
        <v>115138.48727</v>
      </c>
      <c r="P65" s="61">
        <f>SUM(P66:P69)</f>
        <v>150365.922528</v>
      </c>
      <c r="Q65" s="61">
        <f>SUM(Q66:Q69)</f>
        <v>129385.23167228998</v>
      </c>
      <c r="R65" s="61">
        <v>145592.03667373996</v>
      </c>
      <c r="S65" s="61">
        <v>159571.32515082997</v>
      </c>
      <c r="T65" s="61">
        <v>152976.28509427</v>
      </c>
      <c r="U65" s="61">
        <v>120744.12950936</v>
      </c>
      <c r="V65" s="68">
        <v>145968.22007669997</v>
      </c>
      <c r="W65" s="72">
        <v>167511.77289933</v>
      </c>
      <c r="X65" s="72">
        <v>179879.01260538006</v>
      </c>
      <c r="Y65" s="72">
        <v>154876.91436812002</v>
      </c>
    </row>
    <row r="66" spans="1:25" s="7" customFormat="1" ht="15" customHeight="1">
      <c r="A66" s="14" t="s">
        <v>149</v>
      </c>
      <c r="B66" s="60">
        <v>41337.12</v>
      </c>
      <c r="C66" s="60">
        <v>33019.35</v>
      </c>
      <c r="D66" s="61">
        <v>26182.47</v>
      </c>
      <c r="E66" s="61">
        <v>14841.24</v>
      </c>
      <c r="F66" s="61">
        <v>29255.22</v>
      </c>
      <c r="G66" s="61">
        <v>39472.57</v>
      </c>
      <c r="H66" s="61">
        <v>46967.18</v>
      </c>
      <c r="I66" s="61">
        <v>41871.73</v>
      </c>
      <c r="J66" s="61">
        <v>65573.33</v>
      </c>
      <c r="K66" s="61">
        <v>66762.3</v>
      </c>
      <c r="L66" s="61">
        <v>39129.63167</v>
      </c>
      <c r="M66" s="61">
        <v>33768.2402</v>
      </c>
      <c r="N66" s="61">
        <v>37197.60774</v>
      </c>
      <c r="O66" s="61">
        <v>43778.31728</v>
      </c>
      <c r="P66" s="61">
        <v>61956.71587392999</v>
      </c>
      <c r="Q66" s="61">
        <v>32593.640347090004</v>
      </c>
      <c r="R66" s="61">
        <v>41750.755283919985</v>
      </c>
      <c r="S66" s="61">
        <v>51564.03119248</v>
      </c>
      <c r="T66" s="61">
        <v>40635.80369146001</v>
      </c>
      <c r="U66" s="61">
        <v>28223.392522449998</v>
      </c>
      <c r="V66" s="68">
        <v>54505.21500760001</v>
      </c>
      <c r="W66" s="72">
        <v>69342.20910293</v>
      </c>
      <c r="X66" s="72">
        <v>50763.46032724</v>
      </c>
      <c r="Y66" s="72">
        <v>45531.86283065</v>
      </c>
    </row>
    <row r="67" spans="1:25" s="7" customFormat="1" ht="15" customHeight="1">
      <c r="A67" s="14" t="s">
        <v>150</v>
      </c>
      <c r="B67" s="60">
        <v>30031.86</v>
      </c>
      <c r="C67" s="60">
        <v>29835.04</v>
      </c>
      <c r="D67" s="61">
        <v>37752.2</v>
      </c>
      <c r="E67" s="61">
        <v>34707.36</v>
      </c>
      <c r="F67" s="61">
        <v>37670.46</v>
      </c>
      <c r="G67" s="61">
        <v>38891.08</v>
      </c>
      <c r="H67" s="61">
        <v>39772.12</v>
      </c>
      <c r="I67" s="61">
        <v>42171.84</v>
      </c>
      <c r="J67" s="61">
        <v>65173.01</v>
      </c>
      <c r="K67" s="61">
        <v>71149.76</v>
      </c>
      <c r="L67" s="61">
        <v>70384.02533</v>
      </c>
      <c r="M67" s="61">
        <v>60707.534799999994</v>
      </c>
      <c r="N67" s="61">
        <v>61053.016299999996</v>
      </c>
      <c r="O67" s="61">
        <v>65230.41173</v>
      </c>
      <c r="P67" s="61">
        <v>81009.16256803997</v>
      </c>
      <c r="Q67" s="61">
        <v>90334.46973325998</v>
      </c>
      <c r="R67" s="61">
        <v>96062.53226525</v>
      </c>
      <c r="S67" s="61">
        <v>92397.94493371</v>
      </c>
      <c r="T67" s="61">
        <v>92362.12822399999</v>
      </c>
      <c r="U67" s="61">
        <v>82022.54258081001</v>
      </c>
      <c r="V67" s="68">
        <v>84630.65956577998</v>
      </c>
      <c r="W67" s="72">
        <v>89007.6562585</v>
      </c>
      <c r="X67" s="72">
        <v>116765.58491416</v>
      </c>
      <c r="Y67" s="72">
        <v>103498.66634234996</v>
      </c>
    </row>
    <row r="68" spans="1:25" s="7" customFormat="1" ht="15" customHeight="1">
      <c r="A68" s="14" t="s">
        <v>151</v>
      </c>
      <c r="B68" s="60">
        <v>1123.12</v>
      </c>
      <c r="C68" s="60">
        <v>2058.87</v>
      </c>
      <c r="D68" s="61">
        <v>5838.4</v>
      </c>
      <c r="E68" s="61">
        <v>2099.77</v>
      </c>
      <c r="F68" s="61">
        <v>2599.28</v>
      </c>
      <c r="G68" s="61">
        <v>3725.59</v>
      </c>
      <c r="H68" s="61">
        <v>3520.99</v>
      </c>
      <c r="I68" s="61">
        <v>3096.27</v>
      </c>
      <c r="J68" s="61">
        <v>4864.09</v>
      </c>
      <c r="K68" s="61">
        <v>10489.64</v>
      </c>
      <c r="L68" s="61">
        <v>5906.9759699999995</v>
      </c>
      <c r="M68" s="61">
        <v>6788.0777800000005</v>
      </c>
      <c r="N68" s="61">
        <v>5174.69728</v>
      </c>
      <c r="O68" s="61">
        <v>5275.96295</v>
      </c>
      <c r="P68" s="61">
        <v>6290.880546629999</v>
      </c>
      <c r="Q68" s="61">
        <v>5700.834419639999</v>
      </c>
      <c r="R68" s="61">
        <v>6805.737567849999</v>
      </c>
      <c r="S68" s="61">
        <v>13384.98897895</v>
      </c>
      <c r="T68" s="61">
        <v>17408.04113773</v>
      </c>
      <c r="U68" s="61">
        <v>9293.60529683</v>
      </c>
      <c r="V68" s="68">
        <v>5332.782134199999</v>
      </c>
      <c r="W68" s="72">
        <v>7141.58152546</v>
      </c>
      <c r="X68" s="72">
        <v>8931.531232430001</v>
      </c>
      <c r="Y68" s="72">
        <v>4696.2590196</v>
      </c>
    </row>
    <row r="69" spans="1:25" s="7" customFormat="1" ht="15" customHeight="1">
      <c r="A69" s="14" t="s">
        <v>152</v>
      </c>
      <c r="B69" s="60">
        <v>565.1</v>
      </c>
      <c r="C69" s="60">
        <v>1052.37</v>
      </c>
      <c r="D69" s="61">
        <v>1651.63</v>
      </c>
      <c r="E69" s="61">
        <v>587.82</v>
      </c>
      <c r="F69" s="61">
        <v>632.6</v>
      </c>
      <c r="G69" s="61">
        <v>809.46</v>
      </c>
      <c r="H69" s="61">
        <v>689.79</v>
      </c>
      <c r="I69" s="61">
        <v>365.47</v>
      </c>
      <c r="J69" s="61">
        <v>531.47</v>
      </c>
      <c r="K69" s="61">
        <v>2001.83</v>
      </c>
      <c r="L69" s="61">
        <v>807.19528</v>
      </c>
      <c r="M69" s="61">
        <v>492.4887</v>
      </c>
      <c r="N69" s="61">
        <v>924.7979799999999</v>
      </c>
      <c r="O69" s="61">
        <v>853.7953100000001</v>
      </c>
      <c r="P69" s="61">
        <v>1109.1635393999998</v>
      </c>
      <c r="Q69" s="61">
        <v>756.2871723</v>
      </c>
      <c r="R69" s="61">
        <v>973.01155672</v>
      </c>
      <c r="S69" s="61">
        <v>2224.36004569</v>
      </c>
      <c r="T69" s="61">
        <v>2570.3120410799993</v>
      </c>
      <c r="U69" s="61">
        <v>1204.5891092699999</v>
      </c>
      <c r="V69" s="68">
        <v>1499.5633691199998</v>
      </c>
      <c r="W69" s="72">
        <v>2020.32601244</v>
      </c>
      <c r="X69" s="72">
        <v>3418.4361315499996</v>
      </c>
      <c r="Y69" s="72">
        <v>1150.12617552</v>
      </c>
    </row>
    <row r="70" spans="1:25" s="7" customFormat="1" ht="15" customHeight="1">
      <c r="A70" s="14" t="s">
        <v>153</v>
      </c>
      <c r="B70" s="60">
        <v>11940.42</v>
      </c>
      <c r="C70" s="60">
        <v>13855.16</v>
      </c>
      <c r="D70" s="61">
        <v>16740.11</v>
      </c>
      <c r="E70" s="61">
        <v>16037.24</v>
      </c>
      <c r="F70" s="61">
        <v>16256.14</v>
      </c>
      <c r="G70" s="61">
        <v>15881.49</v>
      </c>
      <c r="H70" s="61">
        <v>16436.61</v>
      </c>
      <c r="I70" s="61">
        <v>15870.59</v>
      </c>
      <c r="J70" s="61">
        <v>16009.48</v>
      </c>
      <c r="K70" s="61">
        <v>19863.92</v>
      </c>
      <c r="L70" s="61">
        <v>19355.86063</v>
      </c>
      <c r="M70" s="61">
        <v>17625.41932</v>
      </c>
      <c r="N70" s="61">
        <v>18332.00863</v>
      </c>
      <c r="O70" s="61">
        <v>17314.51885</v>
      </c>
      <c r="P70" s="61">
        <v>16792.31505299</v>
      </c>
      <c r="Q70" s="61">
        <v>15730.268068630001</v>
      </c>
      <c r="R70" s="61">
        <v>15744.082955610003</v>
      </c>
      <c r="S70" s="61">
        <v>16159.96351683</v>
      </c>
      <c r="T70" s="61">
        <v>18040.21266422</v>
      </c>
      <c r="U70" s="61">
        <v>19588.701468699997</v>
      </c>
      <c r="V70" s="68">
        <v>19023.59977408999</v>
      </c>
      <c r="W70" s="72">
        <v>17802.471257439996</v>
      </c>
      <c r="X70" s="72">
        <v>19087.52801201999</v>
      </c>
      <c r="Y70" s="72">
        <v>22059.051988730003</v>
      </c>
    </row>
    <row r="71" spans="1:25" s="7" customFormat="1" ht="15" customHeight="1">
      <c r="A71" s="14" t="s">
        <v>154</v>
      </c>
      <c r="B71" s="60">
        <v>2238.78</v>
      </c>
      <c r="C71" s="60">
        <v>761.61</v>
      </c>
      <c r="D71" s="61">
        <v>317.87</v>
      </c>
      <c r="E71" s="61">
        <v>215.79</v>
      </c>
      <c r="F71" s="61">
        <v>650.85</v>
      </c>
      <c r="G71" s="61">
        <v>307.84</v>
      </c>
      <c r="H71" s="61">
        <v>349.64</v>
      </c>
      <c r="I71" s="61">
        <v>288.03</v>
      </c>
      <c r="J71" s="61">
        <v>508.29</v>
      </c>
      <c r="K71" s="61">
        <v>903.78</v>
      </c>
      <c r="L71" s="61">
        <v>886.1609599999999</v>
      </c>
      <c r="M71" s="61">
        <v>263.98007</v>
      </c>
      <c r="N71" s="61">
        <v>423.16156</v>
      </c>
      <c r="O71" s="61">
        <v>550.72486</v>
      </c>
      <c r="P71" s="61">
        <v>524.09488656</v>
      </c>
      <c r="Q71" s="61">
        <v>525.90730645</v>
      </c>
      <c r="R71" s="61">
        <v>502.21406942000004</v>
      </c>
      <c r="S71" s="61">
        <v>316.13692567000004</v>
      </c>
      <c r="T71" s="61">
        <v>355.12497613</v>
      </c>
      <c r="U71" s="61">
        <v>333.98424702999995</v>
      </c>
      <c r="V71" s="68">
        <v>542.53554414</v>
      </c>
      <c r="W71" s="72">
        <v>513.27676311</v>
      </c>
      <c r="X71" s="72">
        <v>0</v>
      </c>
      <c r="Y71" s="72">
        <v>0</v>
      </c>
    </row>
    <row r="72" spans="1:25" s="7" customFormat="1" ht="15" customHeight="1">
      <c r="A72" s="14" t="s">
        <v>155</v>
      </c>
      <c r="B72" s="60">
        <v>11268.86</v>
      </c>
      <c r="C72" s="60">
        <v>9608.01</v>
      </c>
      <c r="D72" s="61">
        <v>2195.01</v>
      </c>
      <c r="E72" s="61">
        <v>293.93</v>
      </c>
      <c r="F72" s="61">
        <v>231.03</v>
      </c>
      <c r="G72" s="61">
        <v>117.37</v>
      </c>
      <c r="H72" s="61">
        <v>120.31</v>
      </c>
      <c r="I72" s="61">
        <v>150.95</v>
      </c>
      <c r="J72" s="61">
        <v>424.03</v>
      </c>
      <c r="K72" s="61">
        <v>723.46</v>
      </c>
      <c r="L72" s="61">
        <v>808.35476</v>
      </c>
      <c r="M72" s="61">
        <v>692.28665</v>
      </c>
      <c r="N72" s="61">
        <v>726.56403</v>
      </c>
      <c r="O72" s="61">
        <v>749.21922</v>
      </c>
      <c r="P72" s="61">
        <f>SUM(P73:P74)</f>
        <v>1010.26048324</v>
      </c>
      <c r="Q72" s="61">
        <f>SUM(Q73:Q74)</f>
        <v>637.2009799000001</v>
      </c>
      <c r="R72" s="61">
        <v>524.03219895</v>
      </c>
      <c r="S72" s="61">
        <v>614.1277143000001</v>
      </c>
      <c r="T72" s="61">
        <v>641.45626514</v>
      </c>
      <c r="U72" s="61">
        <v>580.70077733</v>
      </c>
      <c r="V72" s="68">
        <v>998.87043565</v>
      </c>
      <c r="W72" s="72">
        <v>1269.341864</v>
      </c>
      <c r="X72" s="72">
        <v>2127.6585967299998</v>
      </c>
      <c r="Y72" s="72">
        <v>2029.33665596</v>
      </c>
    </row>
    <row r="73" spans="1:25" s="7" customFormat="1" ht="15" customHeight="1">
      <c r="A73" s="14" t="s">
        <v>156</v>
      </c>
      <c r="B73" s="60">
        <v>11265.34</v>
      </c>
      <c r="C73" s="60">
        <v>9605.12</v>
      </c>
      <c r="D73" s="61">
        <v>2188.96</v>
      </c>
      <c r="E73" s="61">
        <v>291.15</v>
      </c>
      <c r="F73" s="61">
        <v>230.06</v>
      </c>
      <c r="G73" s="61">
        <v>111.39</v>
      </c>
      <c r="H73" s="61">
        <v>116.87</v>
      </c>
      <c r="I73" s="61">
        <v>150.39</v>
      </c>
      <c r="J73" s="61">
        <v>367.97</v>
      </c>
      <c r="K73" s="61">
        <v>740.71</v>
      </c>
      <c r="L73" s="61">
        <v>794.94899</v>
      </c>
      <c r="M73" s="61">
        <v>676.6843299999999</v>
      </c>
      <c r="N73" s="61">
        <v>724.30655</v>
      </c>
      <c r="O73" s="61">
        <v>746.44096</v>
      </c>
      <c r="P73" s="61">
        <v>1004.68462528</v>
      </c>
      <c r="Q73" s="61">
        <v>634.1120839700001</v>
      </c>
      <c r="R73" s="61">
        <v>501.55123665</v>
      </c>
      <c r="S73" s="61">
        <v>583.28257241</v>
      </c>
      <c r="T73" s="61">
        <v>545.33631963</v>
      </c>
      <c r="U73" s="61">
        <v>486.0042532499999</v>
      </c>
      <c r="V73" s="68">
        <v>965.01729169</v>
      </c>
      <c r="W73" s="72">
        <v>1229.40231846</v>
      </c>
      <c r="X73" s="72">
        <v>2034.3889314599999</v>
      </c>
      <c r="Y73" s="72">
        <v>1906.0280044</v>
      </c>
    </row>
    <row r="74" spans="1:25" s="7" customFormat="1" ht="15" customHeight="1">
      <c r="A74" s="14" t="s">
        <v>157</v>
      </c>
      <c r="B74" s="60">
        <v>3.52</v>
      </c>
      <c r="C74" s="60">
        <v>2.9</v>
      </c>
      <c r="D74" s="61">
        <v>6.06</v>
      </c>
      <c r="E74" s="61">
        <v>2.78</v>
      </c>
      <c r="F74" s="61">
        <v>0.96</v>
      </c>
      <c r="G74" s="61">
        <v>5.99</v>
      </c>
      <c r="H74" s="61">
        <v>3.44</v>
      </c>
      <c r="I74" s="61">
        <v>0.56</v>
      </c>
      <c r="J74" s="61">
        <v>56.06</v>
      </c>
      <c r="K74" s="61">
        <v>-17.25</v>
      </c>
      <c r="L74" s="61">
        <v>13.40578</v>
      </c>
      <c r="M74" s="61">
        <v>15.602319999999999</v>
      </c>
      <c r="N74" s="61">
        <v>2.25748</v>
      </c>
      <c r="O74" s="61">
        <v>2.7782600000000004</v>
      </c>
      <c r="P74" s="61">
        <v>5.575857960000001</v>
      </c>
      <c r="Q74" s="61">
        <v>3.0888959299999996</v>
      </c>
      <c r="R74" s="61">
        <v>22.4809623</v>
      </c>
      <c r="S74" s="61">
        <v>30.845141890000004</v>
      </c>
      <c r="T74" s="61">
        <v>96.11994551000001</v>
      </c>
      <c r="U74" s="61">
        <v>94.69652408</v>
      </c>
      <c r="V74" s="68">
        <v>33.853143960000004</v>
      </c>
      <c r="W74" s="72">
        <v>39.93954554</v>
      </c>
      <c r="X74" s="72">
        <v>93.26966526999999</v>
      </c>
      <c r="Y74" s="72">
        <v>123.30865156000002</v>
      </c>
    </row>
    <row r="75" spans="1:25" s="7" customFormat="1" ht="15" customHeight="1">
      <c r="A75" s="14" t="s">
        <v>158</v>
      </c>
      <c r="B75" s="60">
        <v>4856.64</v>
      </c>
      <c r="C75" s="60">
        <v>6370.11</v>
      </c>
      <c r="D75" s="61">
        <v>5102.77</v>
      </c>
      <c r="E75" s="61">
        <v>3505.54</v>
      </c>
      <c r="F75" s="61">
        <v>4069.8</v>
      </c>
      <c r="G75" s="61">
        <v>4478.86</v>
      </c>
      <c r="H75" s="61">
        <v>6336.11</v>
      </c>
      <c r="I75" s="61">
        <v>7828.26</v>
      </c>
      <c r="J75" s="61">
        <v>15457.69</v>
      </c>
      <c r="K75" s="61">
        <v>14026.01</v>
      </c>
      <c r="L75" s="61">
        <v>9957.58332</v>
      </c>
      <c r="M75" s="61">
        <v>11940.3265</v>
      </c>
      <c r="N75" s="61">
        <v>11371.265130000002</v>
      </c>
      <c r="O75" s="61">
        <v>15128.68438</v>
      </c>
      <c r="P75" s="61">
        <f>SUM(P76:P77)+P80</f>
        <v>23000.247077160002</v>
      </c>
      <c r="Q75" s="61">
        <f>SUM(Q76:Q77)+Q80</f>
        <v>20791.73671437</v>
      </c>
      <c r="R75" s="61">
        <v>22535.79091494</v>
      </c>
      <c r="S75" s="61">
        <v>21253.526590189995</v>
      </c>
      <c r="T75" s="61">
        <v>20307.402193050006</v>
      </c>
      <c r="U75" s="61">
        <v>22212.04465085</v>
      </c>
      <c r="V75" s="68">
        <v>21959.3978699</v>
      </c>
      <c r="W75" s="72">
        <v>24930.34930288</v>
      </c>
      <c r="X75" s="72">
        <v>28839.41406534</v>
      </c>
      <c r="Y75" s="72">
        <v>26770.154255550002</v>
      </c>
    </row>
    <row r="76" spans="1:25" s="7" customFormat="1" ht="15" customHeight="1">
      <c r="A76" s="14" t="s">
        <v>159</v>
      </c>
      <c r="B76" s="60">
        <v>684.36</v>
      </c>
      <c r="C76" s="60">
        <v>1290.7</v>
      </c>
      <c r="D76" s="61">
        <v>777.69</v>
      </c>
      <c r="E76" s="61">
        <v>236.73</v>
      </c>
      <c r="F76" s="61">
        <v>979.65</v>
      </c>
      <c r="G76" s="61">
        <v>950.83</v>
      </c>
      <c r="H76" s="61">
        <v>1780.16</v>
      </c>
      <c r="I76" s="61">
        <v>1823.41</v>
      </c>
      <c r="J76" s="61">
        <v>1800.14</v>
      </c>
      <c r="K76" s="61">
        <v>1978.43</v>
      </c>
      <c r="L76" s="61">
        <v>1385.06384</v>
      </c>
      <c r="M76" s="61">
        <v>1622.16949</v>
      </c>
      <c r="N76" s="61">
        <v>2800.5466</v>
      </c>
      <c r="O76" s="61">
        <v>3885.15254</v>
      </c>
      <c r="P76" s="61">
        <v>4874.0050945600005</v>
      </c>
      <c r="Q76" s="61">
        <v>2631.4439430400002</v>
      </c>
      <c r="R76" s="61">
        <v>2518.00698684</v>
      </c>
      <c r="S76" s="61">
        <v>3305.91914228</v>
      </c>
      <c r="T76" s="61">
        <v>2857.57284</v>
      </c>
      <c r="U76" s="61">
        <v>2454.84158908</v>
      </c>
      <c r="V76" s="68">
        <v>2659.65805171</v>
      </c>
      <c r="W76" s="72">
        <v>4105.72694433</v>
      </c>
      <c r="X76" s="72">
        <v>6836.35583699</v>
      </c>
      <c r="Y76" s="72">
        <v>6669.59538533</v>
      </c>
    </row>
    <row r="77" spans="1:25" s="7" customFormat="1" ht="15" customHeight="1">
      <c r="A77" s="14" t="s">
        <v>160</v>
      </c>
      <c r="B77" s="60">
        <v>1411.86</v>
      </c>
      <c r="C77" s="60">
        <v>1554.38</v>
      </c>
      <c r="D77" s="61">
        <v>629.08</v>
      </c>
      <c r="E77" s="61">
        <v>305.36</v>
      </c>
      <c r="F77" s="61">
        <v>306.65</v>
      </c>
      <c r="G77" s="61">
        <v>307.96</v>
      </c>
      <c r="H77" s="61">
        <v>828.35</v>
      </c>
      <c r="I77" s="61">
        <v>750.02</v>
      </c>
      <c r="J77" s="61">
        <v>1430.01</v>
      </c>
      <c r="K77" s="61">
        <v>1358.68</v>
      </c>
      <c r="L77" s="61">
        <v>1350.64449</v>
      </c>
      <c r="M77" s="61">
        <v>1379.50813</v>
      </c>
      <c r="N77" s="61">
        <v>1580.4297</v>
      </c>
      <c r="O77" s="61">
        <v>2298.25134</v>
      </c>
      <c r="P77" s="61">
        <f>SUM(P78:P79)</f>
        <v>2756.1531141</v>
      </c>
      <c r="Q77" s="61">
        <f>SUM(Q78:Q79)</f>
        <v>3264.73905261</v>
      </c>
      <c r="R77" s="61">
        <v>3323.13949186</v>
      </c>
      <c r="S77" s="61">
        <v>3091.8874935999997</v>
      </c>
      <c r="T77" s="61">
        <v>3343.3829693400003</v>
      </c>
      <c r="U77" s="61">
        <v>3598.6225020399997</v>
      </c>
      <c r="V77" s="68">
        <v>4027.2925008</v>
      </c>
      <c r="W77" s="72">
        <v>6797.348963469999</v>
      </c>
      <c r="X77" s="72">
        <v>3959.78545433</v>
      </c>
      <c r="Y77" s="72">
        <v>7299.639346200001</v>
      </c>
    </row>
    <row r="78" spans="1:25" s="7" customFormat="1" ht="15" customHeight="1">
      <c r="A78" s="14" t="s">
        <v>161</v>
      </c>
      <c r="B78" s="60">
        <v>0</v>
      </c>
      <c r="C78" s="60">
        <v>0</v>
      </c>
      <c r="D78" s="61">
        <v>0</v>
      </c>
      <c r="E78" s="61">
        <v>0</v>
      </c>
      <c r="F78" s="61">
        <v>0</v>
      </c>
      <c r="G78" s="61">
        <v>0</v>
      </c>
      <c r="H78" s="61">
        <v>519.06</v>
      </c>
      <c r="I78" s="61">
        <v>439.37</v>
      </c>
      <c r="J78" s="61">
        <v>385.89</v>
      </c>
      <c r="K78" s="61">
        <v>66.99</v>
      </c>
      <c r="L78" s="61">
        <v>54.97162</v>
      </c>
      <c r="M78" s="61">
        <v>45.9935</v>
      </c>
      <c r="N78" s="61">
        <v>47.99262</v>
      </c>
      <c r="O78" s="61">
        <v>520.45028</v>
      </c>
      <c r="P78" s="61">
        <v>792.42281875</v>
      </c>
      <c r="Q78" s="61">
        <v>917.95080605</v>
      </c>
      <c r="R78" s="61">
        <v>1002.4866323199999</v>
      </c>
      <c r="S78" s="61">
        <v>969.48225267</v>
      </c>
      <c r="T78" s="61">
        <v>515.98202671</v>
      </c>
      <c r="U78" s="61">
        <v>913.32268115</v>
      </c>
      <c r="V78" s="68">
        <v>1458.7665914299998</v>
      </c>
      <c r="W78" s="72">
        <v>1091.30963776</v>
      </c>
      <c r="X78" s="72">
        <v>1232.14467648</v>
      </c>
      <c r="Y78" s="72">
        <v>1324.3635267999998</v>
      </c>
    </row>
    <row r="79" spans="1:25" s="7" customFormat="1" ht="15" customHeight="1">
      <c r="A79" s="14" t="s">
        <v>162</v>
      </c>
      <c r="B79" s="60">
        <v>1411.86</v>
      </c>
      <c r="C79" s="60">
        <v>1554.38</v>
      </c>
      <c r="D79" s="61">
        <v>629.08</v>
      </c>
      <c r="E79" s="61">
        <v>305.36</v>
      </c>
      <c r="F79" s="61">
        <v>306.65</v>
      </c>
      <c r="G79" s="61">
        <v>307.96</v>
      </c>
      <c r="H79" s="61">
        <v>309.3</v>
      </c>
      <c r="I79" s="61">
        <v>310.65</v>
      </c>
      <c r="J79" s="61">
        <v>1044.11</v>
      </c>
      <c r="K79" s="61">
        <v>1291.68</v>
      </c>
      <c r="L79" s="61">
        <v>1295.67287</v>
      </c>
      <c r="M79" s="61">
        <v>1333.5146399999999</v>
      </c>
      <c r="N79" s="61">
        <v>1532.4370800000002</v>
      </c>
      <c r="O79" s="61">
        <v>1777.80105</v>
      </c>
      <c r="P79" s="61">
        <v>1963.73029535</v>
      </c>
      <c r="Q79" s="61">
        <v>2346.78824656</v>
      </c>
      <c r="R79" s="61">
        <v>2320.65285954</v>
      </c>
      <c r="S79" s="61">
        <v>2122.40524093</v>
      </c>
      <c r="T79" s="61">
        <v>2827.40094263</v>
      </c>
      <c r="U79" s="61">
        <v>2685.2998208900003</v>
      </c>
      <c r="V79" s="68">
        <v>2568.5259093699997</v>
      </c>
      <c r="W79" s="72">
        <v>5706.03932571</v>
      </c>
      <c r="X79" s="72">
        <v>2727.6407778499997</v>
      </c>
      <c r="Y79" s="72">
        <v>5975.275819400001</v>
      </c>
    </row>
    <row r="80" spans="1:25" s="7" customFormat="1" ht="15" customHeight="1">
      <c r="A80" s="14" t="s">
        <v>163</v>
      </c>
      <c r="B80" s="60">
        <v>2760.42</v>
      </c>
      <c r="C80" s="60">
        <v>3525.04</v>
      </c>
      <c r="D80" s="61">
        <v>3696.01</v>
      </c>
      <c r="E80" s="61">
        <v>2963.45</v>
      </c>
      <c r="F80" s="61">
        <v>2783.49</v>
      </c>
      <c r="G80" s="61">
        <v>3220.07</v>
      </c>
      <c r="H80" s="61">
        <v>3727.59</v>
      </c>
      <c r="I80" s="61">
        <v>5254.83</v>
      </c>
      <c r="J80" s="61">
        <v>12227.54</v>
      </c>
      <c r="K80" s="61">
        <v>10688.91</v>
      </c>
      <c r="L80" s="61">
        <v>7221.87499</v>
      </c>
      <c r="M80" s="61">
        <v>8938.64888</v>
      </c>
      <c r="N80" s="61">
        <v>6990.28883</v>
      </c>
      <c r="O80" s="61">
        <v>8945.2805</v>
      </c>
      <c r="P80" s="61">
        <v>15370.0888685</v>
      </c>
      <c r="Q80" s="61">
        <v>14895.553718719999</v>
      </c>
      <c r="R80" s="61">
        <v>16694.64443624</v>
      </c>
      <c r="S80" s="61">
        <v>14855.719954309998</v>
      </c>
      <c r="T80" s="61">
        <v>14106.44638371</v>
      </c>
      <c r="U80" s="61">
        <v>16158.580559729999</v>
      </c>
      <c r="V80" s="68">
        <v>15272.44731739</v>
      </c>
      <c r="W80" s="72">
        <v>14027.27339508</v>
      </c>
      <c r="X80" s="72">
        <v>18043.272774020003</v>
      </c>
      <c r="Y80" s="72">
        <v>12800.91952402</v>
      </c>
    </row>
    <row r="81" spans="1:25" s="7" customFormat="1" ht="15" customHeight="1">
      <c r="A81" s="14" t="s">
        <v>164</v>
      </c>
      <c r="B81" s="60">
        <v>809.17</v>
      </c>
      <c r="C81" s="60">
        <v>799.32</v>
      </c>
      <c r="D81" s="61">
        <v>841.4</v>
      </c>
      <c r="E81" s="61">
        <v>934.94</v>
      </c>
      <c r="F81" s="61">
        <v>965.81</v>
      </c>
      <c r="G81" s="61">
        <v>960.51</v>
      </c>
      <c r="H81" s="61">
        <v>1002.88</v>
      </c>
      <c r="I81" s="61">
        <v>1098.86</v>
      </c>
      <c r="J81" s="61">
        <v>1102.37</v>
      </c>
      <c r="K81" s="61">
        <v>1225.85</v>
      </c>
      <c r="L81" s="61">
        <v>1281.18844</v>
      </c>
      <c r="M81" s="61">
        <v>1379.50693</v>
      </c>
      <c r="N81" s="61">
        <v>1414.4096499999998</v>
      </c>
      <c r="O81" s="61">
        <v>1493.28755</v>
      </c>
      <c r="P81" s="61">
        <v>1567.0731602499998</v>
      </c>
      <c r="Q81" s="61">
        <v>1597.4945921400003</v>
      </c>
      <c r="R81" s="61">
        <v>1675.11865808</v>
      </c>
      <c r="S81" s="61">
        <v>1722.49489581</v>
      </c>
      <c r="T81" s="61">
        <v>1794.82597119</v>
      </c>
      <c r="U81" s="61">
        <v>1844.5636705499996</v>
      </c>
      <c r="V81" s="68">
        <v>1892.4335297599998</v>
      </c>
      <c r="W81" s="72">
        <v>1930.67806633</v>
      </c>
      <c r="X81" s="72">
        <v>1981.6406663899995</v>
      </c>
      <c r="Y81" s="72">
        <v>1990.6526102899998</v>
      </c>
    </row>
    <row r="82" spans="1:25" s="7" customFormat="1" ht="15" customHeight="1">
      <c r="A82" s="14" t="s">
        <v>165</v>
      </c>
      <c r="B82" s="60">
        <v>116.48</v>
      </c>
      <c r="C82" s="60">
        <v>76.89</v>
      </c>
      <c r="D82" s="61">
        <v>95.64</v>
      </c>
      <c r="E82" s="61">
        <v>71.22</v>
      </c>
      <c r="F82" s="61">
        <v>100.89</v>
      </c>
      <c r="G82" s="61">
        <v>99.17</v>
      </c>
      <c r="H82" s="61">
        <v>84.85</v>
      </c>
      <c r="I82" s="61">
        <v>142.29</v>
      </c>
      <c r="J82" s="61">
        <v>460.07</v>
      </c>
      <c r="K82" s="61">
        <v>588.33</v>
      </c>
      <c r="L82" s="61">
        <v>571.04727</v>
      </c>
      <c r="M82" s="61">
        <v>507.113</v>
      </c>
      <c r="N82" s="61">
        <v>314.71034000000003</v>
      </c>
      <c r="O82" s="61">
        <v>304.5107</v>
      </c>
      <c r="P82" s="61">
        <v>398.81102369999996</v>
      </c>
      <c r="Q82" s="61">
        <v>443.91980828999993</v>
      </c>
      <c r="R82" s="61">
        <v>377.32153562</v>
      </c>
      <c r="S82" s="61">
        <v>390.14627145000003</v>
      </c>
      <c r="T82" s="61">
        <v>525.77458976</v>
      </c>
      <c r="U82" s="61">
        <v>458.3689174</v>
      </c>
      <c r="V82" s="68">
        <v>294.52127658000006</v>
      </c>
      <c r="W82" s="72">
        <v>389.1820048800001</v>
      </c>
      <c r="X82" s="72">
        <v>377.36073151</v>
      </c>
      <c r="Y82" s="72">
        <v>326.89218315000005</v>
      </c>
    </row>
    <row r="83" spans="1:25" s="7" customFormat="1" ht="15" customHeight="1">
      <c r="A83" s="14" t="s">
        <v>166</v>
      </c>
      <c r="B83" s="60">
        <v>7374.79</v>
      </c>
      <c r="C83" s="60">
        <v>6034.97</v>
      </c>
      <c r="D83" s="61">
        <v>7415.94</v>
      </c>
      <c r="E83" s="61">
        <v>7158.39</v>
      </c>
      <c r="F83" s="61">
        <v>6171.1</v>
      </c>
      <c r="G83" s="61">
        <v>4620.06</v>
      </c>
      <c r="H83" s="61">
        <v>5302.38</v>
      </c>
      <c r="I83" s="61">
        <v>7122.81</v>
      </c>
      <c r="J83" s="61">
        <v>9834.96</v>
      </c>
      <c r="K83" s="61">
        <v>9010.11</v>
      </c>
      <c r="L83" s="61">
        <v>7108.80276</v>
      </c>
      <c r="M83" s="61">
        <v>8435.44857</v>
      </c>
      <c r="N83" s="61">
        <v>5999.83128</v>
      </c>
      <c r="O83" s="61">
        <v>6155.498860000001</v>
      </c>
      <c r="P83" s="61">
        <f>SUM(P84:P86)</f>
        <v>7336.58997604</v>
      </c>
      <c r="Q83" s="61">
        <f>SUM(Q84:Q86)</f>
        <v>9026.076955370001</v>
      </c>
      <c r="R83" s="61">
        <v>8940.78994772</v>
      </c>
      <c r="S83" s="61">
        <v>6547.775613519999</v>
      </c>
      <c r="T83" s="61">
        <v>6751.379631229999</v>
      </c>
      <c r="U83" s="61">
        <v>7805.93185685</v>
      </c>
      <c r="V83" s="68">
        <v>5970.118867210001</v>
      </c>
      <c r="W83" s="72">
        <v>6515.087258040002</v>
      </c>
      <c r="X83" s="72">
        <v>7937.474802010001</v>
      </c>
      <c r="Y83" s="72">
        <v>9530.542652439995</v>
      </c>
    </row>
    <row r="84" spans="1:25" s="1" customFormat="1" ht="15" customHeight="1">
      <c r="A84" s="14" t="s">
        <v>167</v>
      </c>
      <c r="B84" s="60">
        <v>44.67</v>
      </c>
      <c r="C84" s="60">
        <v>39.1</v>
      </c>
      <c r="D84" s="61">
        <v>72.01</v>
      </c>
      <c r="E84" s="61">
        <v>61.32</v>
      </c>
      <c r="F84" s="61">
        <v>77.14</v>
      </c>
      <c r="G84" s="61">
        <v>59.76</v>
      </c>
      <c r="H84" s="61">
        <v>80.89</v>
      </c>
      <c r="I84" s="61">
        <v>71.31</v>
      </c>
      <c r="J84" s="61">
        <v>138.65</v>
      </c>
      <c r="K84" s="61">
        <v>177.55</v>
      </c>
      <c r="L84" s="61">
        <v>119.63914</v>
      </c>
      <c r="M84" s="61">
        <v>95.41413</v>
      </c>
      <c r="N84" s="61">
        <v>96.82124</v>
      </c>
      <c r="O84" s="61">
        <v>85.5215</v>
      </c>
      <c r="P84" s="61">
        <v>115.76376784</v>
      </c>
      <c r="Q84" s="61">
        <v>126.64587772000002</v>
      </c>
      <c r="R84" s="61">
        <v>147.41698636</v>
      </c>
      <c r="S84" s="61">
        <v>155.83543189999997</v>
      </c>
      <c r="T84" s="61">
        <v>140.23134023999998</v>
      </c>
      <c r="U84" s="61">
        <v>127.32407399000002</v>
      </c>
      <c r="V84" s="68">
        <v>127.66164315999998</v>
      </c>
      <c r="W84" s="72">
        <v>144.06414309</v>
      </c>
      <c r="X84" s="72">
        <v>171.88914853999998</v>
      </c>
      <c r="Y84" s="72">
        <v>136.80142292999997</v>
      </c>
    </row>
    <row r="85" spans="1:25" ht="15" customHeight="1">
      <c r="A85" s="14" t="s">
        <v>168</v>
      </c>
      <c r="B85" s="60">
        <v>5564.36</v>
      </c>
      <c r="C85" s="60">
        <v>4638.08</v>
      </c>
      <c r="D85" s="61">
        <v>4487.52</v>
      </c>
      <c r="E85" s="61">
        <v>5456.08</v>
      </c>
      <c r="F85" s="61">
        <v>4489.6</v>
      </c>
      <c r="G85" s="61">
        <v>3752.03</v>
      </c>
      <c r="H85" s="61">
        <v>3961.87</v>
      </c>
      <c r="I85" s="61">
        <v>5882.82</v>
      </c>
      <c r="J85" s="61">
        <v>7488.64</v>
      </c>
      <c r="K85" s="61">
        <v>7794.22</v>
      </c>
      <c r="L85" s="61">
        <v>6094.50588</v>
      </c>
      <c r="M85" s="61">
        <v>7454.189219999999</v>
      </c>
      <c r="N85" s="61">
        <v>5111.46978</v>
      </c>
      <c r="O85" s="61">
        <v>4770.8246</v>
      </c>
      <c r="P85" s="61">
        <v>5909.41741204</v>
      </c>
      <c r="Q85" s="61">
        <v>8007.503560360002</v>
      </c>
      <c r="R85" s="61">
        <v>6226.782755620001</v>
      </c>
      <c r="S85" s="61">
        <v>5383.468545450002</v>
      </c>
      <c r="T85" s="61">
        <v>5014.482181380001</v>
      </c>
      <c r="U85" s="61">
        <v>6307.74854189</v>
      </c>
      <c r="V85" s="68">
        <v>4726.988444230001</v>
      </c>
      <c r="W85" s="72">
        <v>5242.47881582</v>
      </c>
      <c r="X85" s="72">
        <v>6023.043134060003</v>
      </c>
      <c r="Y85" s="72">
        <v>7829.916405390001</v>
      </c>
    </row>
    <row r="86" spans="1:25" ht="15" customHeight="1">
      <c r="A86" s="14" t="s">
        <v>169</v>
      </c>
      <c r="B86" s="60">
        <v>1765.77</v>
      </c>
      <c r="C86" s="60">
        <v>1357.79</v>
      </c>
      <c r="D86" s="61">
        <v>2856.41</v>
      </c>
      <c r="E86" s="61">
        <v>1640.98</v>
      </c>
      <c r="F86" s="61">
        <v>1604.35</v>
      </c>
      <c r="G86" s="61">
        <v>808.27</v>
      </c>
      <c r="H86" s="61">
        <v>1259.62</v>
      </c>
      <c r="I86" s="61">
        <v>1168.68</v>
      </c>
      <c r="J86" s="61">
        <v>2207.67</v>
      </c>
      <c r="K86" s="61">
        <v>1038.34</v>
      </c>
      <c r="L86" s="61">
        <v>894.65774</v>
      </c>
      <c r="M86" s="61">
        <v>885.8452199999999</v>
      </c>
      <c r="N86" s="61">
        <v>791.54025</v>
      </c>
      <c r="O86" s="61">
        <v>1299.15276</v>
      </c>
      <c r="P86" s="61">
        <v>1311.4087961599998</v>
      </c>
      <c r="Q86" s="61">
        <v>891.9275172899999</v>
      </c>
      <c r="R86" s="61">
        <v>2566.590205740001</v>
      </c>
      <c r="S86" s="61">
        <v>1008.4716361700001</v>
      </c>
      <c r="T86" s="61">
        <v>1596.6661096100001</v>
      </c>
      <c r="U86" s="61">
        <v>1370.8592409699997</v>
      </c>
      <c r="V86" s="68">
        <v>1115.4687798200002</v>
      </c>
      <c r="W86" s="72">
        <v>1128.5442991300001</v>
      </c>
      <c r="X86" s="72">
        <v>1742.5425194099996</v>
      </c>
      <c r="Y86" s="72">
        <v>1563.8248241200001</v>
      </c>
    </row>
    <row r="87" spans="1:25" s="1" customFormat="1" ht="15" customHeight="1">
      <c r="A87" s="15" t="s">
        <v>170</v>
      </c>
      <c r="B87" s="63">
        <v>135549.53</v>
      </c>
      <c r="C87" s="63">
        <v>124300.68</v>
      </c>
      <c r="D87" s="64">
        <v>123221.82</v>
      </c>
      <c r="E87" s="64">
        <v>92716.42</v>
      </c>
      <c r="F87" s="64">
        <v>121246.12</v>
      </c>
      <c r="G87" s="64">
        <v>133046.09</v>
      </c>
      <c r="H87" s="64">
        <v>153070.84</v>
      </c>
      <c r="I87" s="64">
        <v>150884.67</v>
      </c>
      <c r="J87" s="64">
        <v>213532.03</v>
      </c>
      <c r="K87" s="64">
        <v>233379.48</v>
      </c>
      <c r="L87" s="64">
        <v>186862.11241</v>
      </c>
      <c r="M87" s="64">
        <v>162566.89938999998</v>
      </c>
      <c r="N87" s="64">
        <v>173893.30088</v>
      </c>
      <c r="O87" s="64">
        <v>193880.94248</v>
      </c>
      <c r="P87" s="64">
        <f>P54+P59+P60+P64+P71+P72+P75+P81+P82+P83</f>
        <v>240823.17970063</v>
      </c>
      <c r="Q87" s="64">
        <f>Q54+Q59+Q60+Q64+Q71+Q72+Q75+Q81+Q82+Q83</f>
        <v>204095.20296292996</v>
      </c>
      <c r="R87" s="64">
        <v>222446.76604435</v>
      </c>
      <c r="S87" s="64">
        <v>245422.30504827</v>
      </c>
      <c r="T87" s="64">
        <v>232606.16298101</v>
      </c>
      <c r="U87" s="64">
        <v>196244.80989725003</v>
      </c>
      <c r="V87" s="73">
        <v>234484.34419391004</v>
      </c>
      <c r="W87" s="74">
        <v>253499.25048803003</v>
      </c>
      <c r="X87" s="74">
        <v>277142.34596417</v>
      </c>
      <c r="Y87" s="74">
        <v>258985.46880341996</v>
      </c>
    </row>
    <row r="88" spans="1:25" s="7" customFormat="1" ht="15" customHeight="1">
      <c r="A88" s="14" t="s">
        <v>171</v>
      </c>
      <c r="B88" s="60">
        <v>36256.78</v>
      </c>
      <c r="C88" s="60">
        <v>35571.78</v>
      </c>
      <c r="D88" s="61">
        <v>36475.57</v>
      </c>
      <c r="E88" s="61">
        <v>37263.24</v>
      </c>
      <c r="F88" s="61">
        <v>37341.53</v>
      </c>
      <c r="G88" s="61">
        <v>37341.44</v>
      </c>
      <c r="H88" s="61">
        <v>36791.87</v>
      </c>
      <c r="I88" s="61">
        <v>37492.18</v>
      </c>
      <c r="J88" s="61">
        <v>37534.85</v>
      </c>
      <c r="K88" s="61">
        <v>39879.01</v>
      </c>
      <c r="L88" s="61">
        <v>40421.17551</v>
      </c>
      <c r="M88" s="61">
        <v>42781.160429999996</v>
      </c>
      <c r="N88" s="61">
        <v>43256.82062</v>
      </c>
      <c r="O88" s="61">
        <v>43669.36294</v>
      </c>
      <c r="P88" s="61">
        <f>SUM(P89:P90)</f>
        <v>44231.748943599996</v>
      </c>
      <c r="Q88" s="61">
        <f>SUM(Q89:Q90)</f>
        <v>43741.748943599996</v>
      </c>
      <c r="R88" s="61">
        <v>44341.748943599996</v>
      </c>
      <c r="S88" s="61">
        <v>47039.5939486</v>
      </c>
      <c r="T88" s="61">
        <v>47896.816148599995</v>
      </c>
      <c r="U88" s="61">
        <v>48661.9729374</v>
      </c>
      <c r="V88" s="68">
        <v>47865.1229374</v>
      </c>
      <c r="W88" s="72">
        <v>47822.214777400004</v>
      </c>
      <c r="X88" s="72">
        <v>49222.214777400004</v>
      </c>
      <c r="Y88" s="72">
        <v>49356.214777400004</v>
      </c>
    </row>
    <row r="89" spans="1:25" ht="15" customHeight="1">
      <c r="A89" s="14" t="s">
        <v>172</v>
      </c>
      <c r="B89" s="60">
        <v>36256.78</v>
      </c>
      <c r="C89" s="60">
        <v>35571.78</v>
      </c>
      <c r="D89" s="61">
        <v>36475.57</v>
      </c>
      <c r="E89" s="61">
        <v>37263.24</v>
      </c>
      <c r="F89" s="61">
        <v>37341.53</v>
      </c>
      <c r="G89" s="61">
        <v>37341.44</v>
      </c>
      <c r="H89" s="61">
        <v>36791.87</v>
      </c>
      <c r="I89" s="61">
        <v>37492.18</v>
      </c>
      <c r="J89" s="61">
        <v>37534.85</v>
      </c>
      <c r="K89" s="61">
        <v>39879.01</v>
      </c>
      <c r="L89" s="61">
        <v>40421.17551</v>
      </c>
      <c r="M89" s="61">
        <v>42781.160429999996</v>
      </c>
      <c r="N89" s="61">
        <v>43256.82062</v>
      </c>
      <c r="O89" s="61">
        <v>43669.36294</v>
      </c>
      <c r="P89" s="61">
        <v>44231.748943599996</v>
      </c>
      <c r="Q89" s="61">
        <v>43741.748943599996</v>
      </c>
      <c r="R89" s="61">
        <v>44341.748943599996</v>
      </c>
      <c r="S89" s="61">
        <v>47039.5939486</v>
      </c>
      <c r="T89" s="61">
        <v>47896.816148599995</v>
      </c>
      <c r="U89" s="61">
        <v>48661.9729374</v>
      </c>
      <c r="V89" s="68">
        <v>47855.1229374</v>
      </c>
      <c r="W89" s="72">
        <v>47812.214777400004</v>
      </c>
      <c r="X89" s="72">
        <v>49212.214777400004</v>
      </c>
      <c r="Y89" s="72">
        <v>49346.214777400004</v>
      </c>
    </row>
    <row r="90" spans="1:25" s="7" customFormat="1" ht="15" customHeight="1">
      <c r="A90" s="14" t="s">
        <v>173</v>
      </c>
      <c r="B90" s="60">
        <v>0</v>
      </c>
      <c r="C90" s="60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8">
        <v>10</v>
      </c>
      <c r="W90" s="72">
        <v>10</v>
      </c>
      <c r="X90" s="72">
        <v>10</v>
      </c>
      <c r="Y90" s="72">
        <v>10</v>
      </c>
    </row>
    <row r="91" spans="1:25" ht="15" customHeight="1">
      <c r="A91" s="14" t="s">
        <v>174</v>
      </c>
      <c r="B91" s="60">
        <v>0</v>
      </c>
      <c r="C91" s="60">
        <v>0</v>
      </c>
      <c r="D91" s="61">
        <v>0</v>
      </c>
      <c r="E91" s="61">
        <v>6</v>
      </c>
      <c r="F91" s="61">
        <v>8.02</v>
      </c>
      <c r="G91" s="61">
        <v>9.15</v>
      </c>
      <c r="H91" s="61">
        <v>8.94</v>
      </c>
      <c r="I91" s="61">
        <v>9.39</v>
      </c>
      <c r="J91" s="61">
        <v>9.39</v>
      </c>
      <c r="K91" s="61">
        <v>1.04</v>
      </c>
      <c r="L91" s="61">
        <v>0.32295</v>
      </c>
      <c r="M91" s="61">
        <v>1084.41201</v>
      </c>
      <c r="N91" s="61">
        <v>0.32295</v>
      </c>
      <c r="O91" s="61">
        <v>0.32295</v>
      </c>
      <c r="P91" s="61">
        <v>0.32294603000000005</v>
      </c>
      <c r="Q91" s="61">
        <v>0.32294603000000005</v>
      </c>
      <c r="R91" s="61">
        <v>0.32294603000000005</v>
      </c>
      <c r="S91" s="61">
        <v>0.32294603000000005</v>
      </c>
      <c r="T91" s="61">
        <v>0.32294603000000005</v>
      </c>
      <c r="U91" s="61">
        <v>0.32294603000000005</v>
      </c>
      <c r="V91" s="68">
        <v>0.32294603000000005</v>
      </c>
      <c r="W91" s="72">
        <v>0.32294603000000005</v>
      </c>
      <c r="X91" s="72">
        <v>0.32294603000000005</v>
      </c>
      <c r="Y91" s="72">
        <v>0.32294603</v>
      </c>
    </row>
    <row r="92" spans="1:25" ht="15" customHeight="1">
      <c r="A92" s="14" t="s">
        <v>175</v>
      </c>
      <c r="B92" s="60">
        <v>9877.59</v>
      </c>
      <c r="C92" s="60">
        <v>10333.34</v>
      </c>
      <c r="D92" s="61">
        <v>10306.76</v>
      </c>
      <c r="E92" s="61">
        <v>10265.39</v>
      </c>
      <c r="F92" s="61">
        <v>10269.01</v>
      </c>
      <c r="G92" s="61">
        <v>10265.98</v>
      </c>
      <c r="H92" s="61">
        <v>10270.33</v>
      </c>
      <c r="I92" s="61">
        <v>10272.7</v>
      </c>
      <c r="J92" s="61">
        <v>10274.71</v>
      </c>
      <c r="K92" s="61">
        <v>10284.1</v>
      </c>
      <c r="L92" s="61">
        <v>10281.83295</v>
      </c>
      <c r="M92" s="61">
        <v>9197.15539</v>
      </c>
      <c r="N92" s="61">
        <v>10281.307949999999</v>
      </c>
      <c r="O92" s="61">
        <v>10289.69895</v>
      </c>
      <c r="P92" s="61">
        <v>10289.698949909998</v>
      </c>
      <c r="Q92" s="61">
        <v>10277.625349909998</v>
      </c>
      <c r="R92" s="61">
        <v>10321.69894991</v>
      </c>
      <c r="S92" s="61">
        <v>9174.88084273</v>
      </c>
      <c r="T92" s="61">
        <v>9172.4170485</v>
      </c>
      <c r="U92" s="61">
        <v>9232.360907630002</v>
      </c>
      <c r="V92" s="68">
        <v>9225.46595225</v>
      </c>
      <c r="W92" s="72">
        <v>9082.244744489999</v>
      </c>
      <c r="X92" s="72">
        <v>9082.24671503</v>
      </c>
      <c r="Y92" s="72">
        <v>9082.250619970002</v>
      </c>
    </row>
    <row r="93" spans="1:25" ht="15" customHeight="1">
      <c r="A93" s="14" t="s">
        <v>176</v>
      </c>
      <c r="B93" s="60">
        <v>461.1</v>
      </c>
      <c r="C93" s="60">
        <v>5.35</v>
      </c>
      <c r="D93" s="61">
        <v>5.35</v>
      </c>
      <c r="E93" s="61">
        <v>5.35</v>
      </c>
      <c r="F93" s="61">
        <v>17.98</v>
      </c>
      <c r="G93" s="61">
        <v>19.22</v>
      </c>
      <c r="H93" s="61">
        <v>19.22</v>
      </c>
      <c r="I93" s="61">
        <v>20.71</v>
      </c>
      <c r="J93" s="61">
        <v>20.71</v>
      </c>
      <c r="K93" s="61">
        <v>20.71</v>
      </c>
      <c r="L93" s="61">
        <v>20.70592</v>
      </c>
      <c r="M93" s="61">
        <v>17.743779999999997</v>
      </c>
      <c r="N93" s="61">
        <v>20.00076</v>
      </c>
      <c r="O93" s="61">
        <v>20.00076</v>
      </c>
      <c r="P93" s="61">
        <v>20.70592</v>
      </c>
      <c r="Q93" s="61">
        <v>20.70592</v>
      </c>
      <c r="R93" s="61">
        <v>20.70592</v>
      </c>
      <c r="S93" s="61">
        <v>20.70592</v>
      </c>
      <c r="T93" s="61">
        <v>20.707028079999997</v>
      </c>
      <c r="U93" s="61">
        <v>20.70592</v>
      </c>
      <c r="V93" s="68">
        <v>20.70592</v>
      </c>
      <c r="W93" s="72">
        <v>20.70592</v>
      </c>
      <c r="X93" s="72">
        <v>20.70592</v>
      </c>
      <c r="Y93" s="72">
        <v>20.70592</v>
      </c>
    </row>
    <row r="94" spans="1:25" s="8" customFormat="1" ht="15" customHeight="1">
      <c r="A94" s="14" t="s">
        <v>177</v>
      </c>
      <c r="B94" s="60">
        <v>1220.49</v>
      </c>
      <c r="C94" s="60">
        <v>1074.27</v>
      </c>
      <c r="D94" s="61">
        <v>765.5</v>
      </c>
      <c r="E94" s="61">
        <v>921.63</v>
      </c>
      <c r="F94" s="61">
        <v>1102.6</v>
      </c>
      <c r="G94" s="61">
        <v>1052.95</v>
      </c>
      <c r="H94" s="61">
        <v>1391.94</v>
      </c>
      <c r="I94" s="61">
        <v>1288.71</v>
      </c>
      <c r="J94" s="61">
        <v>1641.89</v>
      </c>
      <c r="K94" s="61">
        <v>1238.66</v>
      </c>
      <c r="L94" s="61">
        <v>1178.51334</v>
      </c>
      <c r="M94" s="61">
        <v>1013.05911</v>
      </c>
      <c r="N94" s="61">
        <v>1063.87915</v>
      </c>
      <c r="O94" s="61">
        <v>1214.72468</v>
      </c>
      <c r="P94" s="61">
        <v>1518.76712336</v>
      </c>
      <c r="Q94" s="61">
        <v>1197.4953278300002</v>
      </c>
      <c r="R94" s="61">
        <v>998.05829513</v>
      </c>
      <c r="S94" s="61">
        <v>1099.4610970299996</v>
      </c>
      <c r="T94" s="61">
        <v>997.4364446199999</v>
      </c>
      <c r="U94" s="61">
        <v>825.75557596</v>
      </c>
      <c r="V94" s="68">
        <v>888.9415794400002</v>
      </c>
      <c r="W94" s="75">
        <v>1152.45525597</v>
      </c>
      <c r="X94" s="75">
        <v>1256.8136533699997</v>
      </c>
      <c r="Y94" s="75">
        <v>1191.4812743599998</v>
      </c>
    </row>
    <row r="95" spans="1:25" ht="15" customHeight="1">
      <c r="A95" s="14" t="s">
        <v>178</v>
      </c>
      <c r="B95" s="60">
        <v>22229.97</v>
      </c>
      <c r="C95" s="60">
        <v>20641.74</v>
      </c>
      <c r="D95" s="61">
        <v>20829.96</v>
      </c>
      <c r="E95" s="61">
        <v>19507.99</v>
      </c>
      <c r="F95" s="61">
        <v>20920.58</v>
      </c>
      <c r="G95" s="61">
        <v>20335.67</v>
      </c>
      <c r="H95" s="61">
        <v>21478.68</v>
      </c>
      <c r="I95" s="61">
        <v>23864.62</v>
      </c>
      <c r="J95" s="61">
        <v>28493.74</v>
      </c>
      <c r="K95" s="61">
        <v>30422.04</v>
      </c>
      <c r="L95" s="61">
        <v>32792.48199</v>
      </c>
      <c r="M95" s="61">
        <v>33118.38823</v>
      </c>
      <c r="N95" s="61">
        <v>34341.86672</v>
      </c>
      <c r="O95" s="61">
        <v>31570.20419</v>
      </c>
      <c r="P95" s="61">
        <f>P96+P99</f>
        <v>33968.14975533</v>
      </c>
      <c r="Q95" s="61">
        <f>Q96+Q99</f>
        <v>35795.73772405</v>
      </c>
      <c r="R95" s="61">
        <v>38782.59869434</v>
      </c>
      <c r="S95" s="61">
        <v>33643.55550778999</v>
      </c>
      <c r="T95" s="61">
        <v>34184.431375669985</v>
      </c>
      <c r="U95" s="61">
        <v>34394.76034093</v>
      </c>
      <c r="V95" s="68">
        <v>36342.47551651</v>
      </c>
      <c r="W95" s="72">
        <v>34867.20809167001</v>
      </c>
      <c r="X95" s="72">
        <v>37284.53968603001</v>
      </c>
      <c r="Y95" s="72">
        <v>38483.56431803</v>
      </c>
    </row>
    <row r="96" spans="1:25" ht="15" customHeight="1">
      <c r="A96" s="14" t="s">
        <v>179</v>
      </c>
      <c r="B96" s="60">
        <v>2174.4</v>
      </c>
      <c r="C96" s="60">
        <v>3180.8</v>
      </c>
      <c r="D96" s="61">
        <v>2221.79</v>
      </c>
      <c r="E96" s="61">
        <v>2400.17</v>
      </c>
      <c r="F96" s="61">
        <v>2407.55</v>
      </c>
      <c r="G96" s="61">
        <v>2430.21</v>
      </c>
      <c r="H96" s="61">
        <v>2458.56</v>
      </c>
      <c r="I96" s="61">
        <v>2428.23</v>
      </c>
      <c r="J96" s="61">
        <v>2461.2</v>
      </c>
      <c r="K96" s="61">
        <v>3973.23</v>
      </c>
      <c r="L96" s="61">
        <v>2546.74852</v>
      </c>
      <c r="M96" s="61">
        <v>3239.37369</v>
      </c>
      <c r="N96" s="61">
        <v>3235.3871200000003</v>
      </c>
      <c r="O96" s="61">
        <v>2654.05421</v>
      </c>
      <c r="P96" s="61">
        <f>SUM(P97:P98)</f>
        <v>2783.84174487</v>
      </c>
      <c r="Q96" s="61">
        <f>SUM(Q97:Q98)</f>
        <v>2885.82760386</v>
      </c>
      <c r="R96" s="61">
        <v>2936.4753657600004</v>
      </c>
      <c r="S96" s="61">
        <v>2723.2723094099997</v>
      </c>
      <c r="T96" s="61">
        <v>2712.6532247600007</v>
      </c>
      <c r="U96" s="61">
        <v>2840.4587373700006</v>
      </c>
      <c r="V96" s="68">
        <v>2809.3670109299997</v>
      </c>
      <c r="W96" s="72">
        <v>2841.7746116200005</v>
      </c>
      <c r="X96" s="72">
        <v>2843.9228461100006</v>
      </c>
      <c r="Y96" s="72">
        <v>2955.50895903</v>
      </c>
    </row>
    <row r="97" spans="1:25" ht="15" customHeight="1">
      <c r="A97" s="14" t="s">
        <v>180</v>
      </c>
      <c r="B97" s="60">
        <v>1845.77</v>
      </c>
      <c r="C97" s="60">
        <v>1858.98</v>
      </c>
      <c r="D97" s="61">
        <v>1892.86</v>
      </c>
      <c r="E97" s="61">
        <v>2071.17</v>
      </c>
      <c r="F97" s="61">
        <v>2088.71</v>
      </c>
      <c r="G97" s="61">
        <v>2112.36</v>
      </c>
      <c r="H97" s="61">
        <v>2140.69</v>
      </c>
      <c r="I97" s="61">
        <v>2207.35</v>
      </c>
      <c r="J97" s="61">
        <v>2241.29</v>
      </c>
      <c r="K97" s="61">
        <v>2264.17</v>
      </c>
      <c r="L97" s="61">
        <v>2325.86547</v>
      </c>
      <c r="M97" s="61">
        <v>2478.32764</v>
      </c>
      <c r="N97" s="61">
        <v>2502.9523599999998</v>
      </c>
      <c r="O97" s="61">
        <v>2529.90525</v>
      </c>
      <c r="P97" s="61">
        <v>2562.95869974</v>
      </c>
      <c r="Q97" s="61">
        <v>2661.97681713</v>
      </c>
      <c r="R97" s="61">
        <v>2709.5262699600003</v>
      </c>
      <c r="S97" s="61">
        <v>2500.2693659000006</v>
      </c>
      <c r="T97" s="61">
        <v>2504.9812818300006</v>
      </c>
      <c r="U97" s="61">
        <v>2631.0759380000004</v>
      </c>
      <c r="V97" s="68">
        <v>2591.3992693299997</v>
      </c>
      <c r="W97" s="72">
        <v>2623.8068700200006</v>
      </c>
      <c r="X97" s="72">
        <v>2631.2306694000004</v>
      </c>
      <c r="Y97" s="72">
        <v>2740.50895903</v>
      </c>
    </row>
    <row r="98" spans="1:25" ht="15" customHeight="1">
      <c r="A98" s="14" t="s">
        <v>181</v>
      </c>
      <c r="B98" s="60">
        <v>328.63</v>
      </c>
      <c r="C98" s="60">
        <v>1321.82</v>
      </c>
      <c r="D98" s="61">
        <v>328.93</v>
      </c>
      <c r="E98" s="61">
        <v>329</v>
      </c>
      <c r="F98" s="61">
        <v>318.84</v>
      </c>
      <c r="G98" s="61">
        <v>317.85</v>
      </c>
      <c r="H98" s="61">
        <v>317.88</v>
      </c>
      <c r="I98" s="61">
        <v>220.88</v>
      </c>
      <c r="J98" s="61">
        <v>219.91</v>
      </c>
      <c r="K98" s="61">
        <v>1709.06</v>
      </c>
      <c r="L98" s="61">
        <v>220.88305</v>
      </c>
      <c r="M98" s="61">
        <v>761.04605</v>
      </c>
      <c r="N98" s="61">
        <v>732.43476</v>
      </c>
      <c r="O98" s="61">
        <v>124.14896</v>
      </c>
      <c r="P98" s="61">
        <v>220.88304513</v>
      </c>
      <c r="Q98" s="61">
        <v>223.85078672999998</v>
      </c>
      <c r="R98" s="61">
        <v>226.9490958</v>
      </c>
      <c r="S98" s="61">
        <v>223.00294351000002</v>
      </c>
      <c r="T98" s="61">
        <v>207.67194293</v>
      </c>
      <c r="U98" s="61">
        <v>209.38279937000001</v>
      </c>
      <c r="V98" s="68">
        <v>217.96774159999998</v>
      </c>
      <c r="W98" s="72">
        <v>217.96774159999998</v>
      </c>
      <c r="X98" s="72">
        <v>212.69217671</v>
      </c>
      <c r="Y98" s="72">
        <v>215</v>
      </c>
    </row>
    <row r="99" spans="1:25" s="1" customFormat="1" ht="15" customHeight="1">
      <c r="A99" s="14" t="s">
        <v>182</v>
      </c>
      <c r="B99" s="60">
        <v>20055.57</v>
      </c>
      <c r="C99" s="60">
        <v>17460.94</v>
      </c>
      <c r="D99" s="61">
        <v>18608.17</v>
      </c>
      <c r="E99" s="61">
        <v>17107.82</v>
      </c>
      <c r="F99" s="61">
        <v>18513.03</v>
      </c>
      <c r="G99" s="61">
        <v>17905.46</v>
      </c>
      <c r="H99" s="61">
        <v>19020.12</v>
      </c>
      <c r="I99" s="61">
        <v>21436.39</v>
      </c>
      <c r="J99" s="61">
        <v>26032.54</v>
      </c>
      <c r="K99" s="61">
        <v>26448.82</v>
      </c>
      <c r="L99" s="61">
        <v>30245.73347</v>
      </c>
      <c r="M99" s="61">
        <v>29879.01454</v>
      </c>
      <c r="N99" s="61">
        <v>31106.479600000002</v>
      </c>
      <c r="O99" s="61">
        <v>28916.149989999998</v>
      </c>
      <c r="P99" s="61">
        <v>31184.30801046</v>
      </c>
      <c r="Q99" s="61">
        <v>32909.91012019</v>
      </c>
      <c r="R99" s="61">
        <v>35846.12332857999</v>
      </c>
      <c r="S99" s="61">
        <v>30920.283198379995</v>
      </c>
      <c r="T99" s="61">
        <v>31471.778150910002</v>
      </c>
      <c r="U99" s="61">
        <v>31554.30160356001</v>
      </c>
      <c r="V99" s="68">
        <v>33533.10850558001</v>
      </c>
      <c r="W99" s="72">
        <v>32025.433480049996</v>
      </c>
      <c r="X99" s="72">
        <v>34440.61683991999</v>
      </c>
      <c r="Y99" s="72">
        <v>35528.05535900001</v>
      </c>
    </row>
    <row r="100" spans="1:25" s="1" customFormat="1" ht="15" customHeight="1">
      <c r="A100" s="14" t="s">
        <v>183</v>
      </c>
      <c r="B100" s="60">
        <v>108.25</v>
      </c>
      <c r="C100" s="60">
        <v>108.25</v>
      </c>
      <c r="D100" s="61">
        <v>108.25</v>
      </c>
      <c r="E100" s="61">
        <v>108.25</v>
      </c>
      <c r="F100" s="61">
        <v>98.03</v>
      </c>
      <c r="G100" s="61">
        <v>96.99</v>
      </c>
      <c r="H100" s="61">
        <v>96.99</v>
      </c>
      <c r="I100" s="61">
        <v>0</v>
      </c>
      <c r="J100" s="61">
        <v>0</v>
      </c>
      <c r="K100" s="61">
        <v>5.32</v>
      </c>
      <c r="L100" s="61">
        <v>5.32004</v>
      </c>
      <c r="M100" s="61">
        <v>5.32004</v>
      </c>
      <c r="N100" s="61">
        <v>5.32004</v>
      </c>
      <c r="O100" s="61">
        <v>5.32004</v>
      </c>
      <c r="P100" s="61">
        <v>5.32003845</v>
      </c>
      <c r="Q100" s="61">
        <v>5.32003845</v>
      </c>
      <c r="R100" s="61">
        <v>5.32003845</v>
      </c>
      <c r="S100" s="61">
        <v>5.32003845</v>
      </c>
      <c r="T100" s="61">
        <v>5.32003845</v>
      </c>
      <c r="U100" s="61">
        <v>6.92178325</v>
      </c>
      <c r="V100" s="68">
        <v>6.92178325</v>
      </c>
      <c r="W100" s="72">
        <v>6.92178325</v>
      </c>
      <c r="X100" s="72">
        <v>6.92178325</v>
      </c>
      <c r="Y100" s="72">
        <v>6.921783250000001</v>
      </c>
    </row>
    <row r="101" spans="1:25" s="1" customFormat="1" ht="15" customHeight="1">
      <c r="A101" s="15" t="s">
        <v>184</v>
      </c>
      <c r="B101" s="63">
        <v>69937.68</v>
      </c>
      <c r="C101" s="63">
        <v>67518.22</v>
      </c>
      <c r="D101" s="64">
        <v>68274.9</v>
      </c>
      <c r="E101" s="64">
        <v>67861.33</v>
      </c>
      <c r="F101" s="64">
        <v>69561.69</v>
      </c>
      <c r="G101" s="64">
        <v>68927.41</v>
      </c>
      <c r="H101" s="64">
        <v>69863.99</v>
      </c>
      <c r="I101" s="64">
        <v>72948.31</v>
      </c>
      <c r="J101" s="64">
        <v>77975.3</v>
      </c>
      <c r="K101" s="64">
        <v>81840.24</v>
      </c>
      <c r="L101" s="64">
        <v>84689.71261</v>
      </c>
      <c r="M101" s="64">
        <v>87206.59890000001</v>
      </c>
      <c r="N101" s="64">
        <v>88958.87811</v>
      </c>
      <c r="O101" s="64">
        <v>86758.99443</v>
      </c>
      <c r="P101" s="64">
        <f>P88+P91+P92+P93+P94+P95-P100</f>
        <v>90024.07359978</v>
      </c>
      <c r="Q101" s="64">
        <f>Q88+Q91+Q92+Q93+Q94+Q95-Q100</f>
        <v>91028.31617297001</v>
      </c>
      <c r="R101" s="64">
        <v>94459.81371056002</v>
      </c>
      <c r="S101" s="64">
        <v>90973.20022372997</v>
      </c>
      <c r="T101" s="64">
        <v>92266.81095305002</v>
      </c>
      <c r="U101" s="64">
        <v>93128.9568447</v>
      </c>
      <c r="V101" s="73">
        <v>94336.11306837999</v>
      </c>
      <c r="W101" s="74">
        <v>92938.22995230998</v>
      </c>
      <c r="X101" s="74">
        <v>96859.92191461004</v>
      </c>
      <c r="Y101" s="74">
        <v>98127.61807254002</v>
      </c>
    </row>
    <row r="102" spans="1:25" s="1" customFormat="1" ht="15" customHeight="1">
      <c r="A102" s="15" t="s">
        <v>88</v>
      </c>
      <c r="B102" s="63">
        <v>205487.2</v>
      </c>
      <c r="C102" s="63">
        <v>191818.91</v>
      </c>
      <c r="D102" s="64">
        <v>191496.72</v>
      </c>
      <c r="E102" s="64">
        <v>160577.75</v>
      </c>
      <c r="F102" s="64">
        <v>190807.8</v>
      </c>
      <c r="G102" s="64">
        <v>201973.5</v>
      </c>
      <c r="H102" s="64">
        <v>222934.83</v>
      </c>
      <c r="I102" s="64">
        <v>223832.98</v>
      </c>
      <c r="J102" s="64">
        <v>291507.33</v>
      </c>
      <c r="K102" s="64">
        <v>315219.73</v>
      </c>
      <c r="L102" s="64">
        <v>271551.82502</v>
      </c>
      <c r="M102" s="64">
        <v>249773.4983</v>
      </c>
      <c r="N102" s="64">
        <v>262852.17899</v>
      </c>
      <c r="O102" s="64">
        <v>280639.93692</v>
      </c>
      <c r="P102" s="64">
        <f>P87+P101</f>
        <v>330847.25330041</v>
      </c>
      <c r="Q102" s="64">
        <f>Q87+Q101</f>
        <v>295123.51913589996</v>
      </c>
      <c r="R102" s="64">
        <v>316906.57975491</v>
      </c>
      <c r="S102" s="64">
        <v>336395.50527199986</v>
      </c>
      <c r="T102" s="64">
        <v>324872.97393406014</v>
      </c>
      <c r="U102" s="64">
        <v>289373.76674195</v>
      </c>
      <c r="V102" s="73">
        <v>328820.45726228994</v>
      </c>
      <c r="W102" s="74">
        <v>346437.48044033995</v>
      </c>
      <c r="X102" s="74">
        <v>374002.26787877997</v>
      </c>
      <c r="Y102" s="74">
        <v>357113.08687595994</v>
      </c>
    </row>
    <row r="103" spans="1:25" ht="15" customHeight="1">
      <c r="A103" s="16" t="s">
        <v>22</v>
      </c>
      <c r="B103" s="63">
        <v>46</v>
      </c>
      <c r="C103" s="63">
        <v>46</v>
      </c>
      <c r="D103" s="64">
        <v>46</v>
      </c>
      <c r="E103" s="64">
        <v>45</v>
      </c>
      <c r="F103" s="64">
        <v>45</v>
      </c>
      <c r="G103" s="64">
        <v>45</v>
      </c>
      <c r="H103" s="64">
        <v>45</v>
      </c>
      <c r="I103" s="64">
        <v>45</v>
      </c>
      <c r="J103" s="64">
        <v>45</v>
      </c>
      <c r="K103" s="64">
        <v>45</v>
      </c>
      <c r="L103" s="64">
        <v>46</v>
      </c>
      <c r="M103" s="64">
        <v>47</v>
      </c>
      <c r="N103" s="64">
        <v>47</v>
      </c>
      <c r="O103" s="64">
        <v>47</v>
      </c>
      <c r="P103" s="64">
        <v>48</v>
      </c>
      <c r="Q103" s="64">
        <v>47</v>
      </c>
      <c r="R103" s="64">
        <v>48</v>
      </c>
      <c r="S103" s="64">
        <v>49</v>
      </c>
      <c r="T103" s="64">
        <v>51</v>
      </c>
      <c r="U103" s="64">
        <v>53</v>
      </c>
      <c r="V103" s="73">
        <v>53</v>
      </c>
      <c r="W103" s="74">
        <v>53</v>
      </c>
      <c r="X103" s="74">
        <v>53</v>
      </c>
      <c r="Y103" s="74">
        <v>55</v>
      </c>
    </row>
    <row r="104" spans="1:3" ht="15" customHeight="1">
      <c r="A104" s="17"/>
      <c r="B104" s="18"/>
      <c r="C104" s="19"/>
    </row>
    <row r="105" ht="15" customHeight="1">
      <c r="A105" s="10" t="s">
        <v>193</v>
      </c>
    </row>
    <row r="106" ht="15" customHeight="1">
      <c r="B106" s="20"/>
    </row>
    <row r="107" spans="1:2" ht="15" customHeight="1">
      <c r="A107" s="10" t="s">
        <v>69</v>
      </c>
      <c r="B107" s="20"/>
    </row>
  </sheetData>
  <sheetProtection/>
  <mergeCells count="5">
    <mergeCell ref="B3:E3"/>
    <mergeCell ref="F3:I3"/>
    <mergeCell ref="J3:M3"/>
    <mergeCell ref="R3:U3"/>
    <mergeCell ref="V3:Y3"/>
  </mergeCells>
  <printOptions horizontalCentered="1"/>
  <pageMargins left="0" right="0" top="0.3937007874015748" bottom="0.3937007874015748" header="0.2362204724409449" footer="0.1968503937007874"/>
  <pageSetup horizontalDpi="600" verticalDpi="600" orientation="landscape" pageOrder="overThenDown" paperSize="9" scale="6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20"/>
  <sheetViews>
    <sheetView zoomScalePageLayoutView="0" workbookViewId="0" topLeftCell="H1">
      <selection activeCell="A21" sqref="A21"/>
    </sheetView>
  </sheetViews>
  <sheetFormatPr defaultColWidth="9.140625" defaultRowHeight="18" customHeight="1"/>
  <cols>
    <col min="1" max="1" width="50.00390625" style="25" customWidth="1"/>
    <col min="2" max="29" width="9.28125" style="25" customWidth="1"/>
    <col min="30" max="16384" width="9.140625" style="27" customWidth="1"/>
  </cols>
  <sheetData>
    <row r="1" spans="1:29" s="24" customFormat="1" ht="24.75" customHeight="1">
      <c r="A1" s="23" t="s">
        <v>187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2:29" ht="18" customHeight="1">
      <c r="L2" s="23"/>
      <c r="M2" s="23"/>
      <c r="N2" s="26" t="s">
        <v>69</v>
      </c>
      <c r="O2" s="26" t="s">
        <v>69</v>
      </c>
      <c r="P2" s="26" t="s">
        <v>69</v>
      </c>
      <c r="Q2" s="26" t="s">
        <v>69</v>
      </c>
      <c r="R2" s="26" t="s">
        <v>69</v>
      </c>
      <c r="S2" s="26" t="s">
        <v>69</v>
      </c>
      <c r="T2" s="26" t="s">
        <v>69</v>
      </c>
      <c r="U2" s="26" t="s">
        <v>69</v>
      </c>
      <c r="V2" s="26" t="s">
        <v>69</v>
      </c>
      <c r="W2" s="26" t="s">
        <v>69</v>
      </c>
      <c r="X2" s="26" t="s">
        <v>69</v>
      </c>
      <c r="Y2" s="26" t="s">
        <v>69</v>
      </c>
      <c r="Z2" s="26" t="s">
        <v>69</v>
      </c>
      <c r="AA2" s="26" t="s">
        <v>69</v>
      </c>
      <c r="AB2" s="26"/>
      <c r="AC2" s="26" t="s">
        <v>19</v>
      </c>
    </row>
    <row r="3" spans="1:29" s="55" customFormat="1" ht="18" customHeight="1">
      <c r="A3" s="22"/>
      <c r="B3" s="54">
        <v>2547</v>
      </c>
      <c r="C3" s="54"/>
      <c r="D3" s="54"/>
      <c r="E3" s="54"/>
      <c r="F3" s="54">
        <v>2548</v>
      </c>
      <c r="G3" s="54"/>
      <c r="H3" s="54"/>
      <c r="I3" s="54"/>
      <c r="J3" s="54">
        <v>2549</v>
      </c>
      <c r="K3" s="54"/>
      <c r="L3" s="54"/>
      <c r="M3" s="54"/>
      <c r="N3" s="54">
        <v>2550</v>
      </c>
      <c r="O3" s="54"/>
      <c r="P3" s="54"/>
      <c r="Q3" s="54"/>
      <c r="R3" s="54">
        <v>2551</v>
      </c>
      <c r="S3" s="54"/>
      <c r="T3" s="54"/>
      <c r="U3" s="54"/>
      <c r="V3" s="54">
        <v>2552</v>
      </c>
      <c r="W3" s="54"/>
      <c r="X3" s="54"/>
      <c r="Y3" s="54"/>
      <c r="Z3" s="54">
        <v>2553</v>
      </c>
      <c r="AA3" s="54"/>
      <c r="AB3" s="54"/>
      <c r="AC3" s="54"/>
    </row>
    <row r="4" spans="1:29" s="56" customFormat="1" ht="18" customHeight="1">
      <c r="A4" s="21"/>
      <c r="B4" s="21" t="s">
        <v>27</v>
      </c>
      <c r="C4" s="21" t="s">
        <v>28</v>
      </c>
      <c r="D4" s="21" t="s">
        <v>70</v>
      </c>
      <c r="E4" s="21" t="s">
        <v>71</v>
      </c>
      <c r="F4" s="21" t="s">
        <v>27</v>
      </c>
      <c r="G4" s="21" t="s">
        <v>28</v>
      </c>
      <c r="H4" s="21" t="s">
        <v>70</v>
      </c>
      <c r="I4" s="21" t="s">
        <v>71</v>
      </c>
      <c r="J4" s="21" t="s">
        <v>27</v>
      </c>
      <c r="K4" s="21" t="s">
        <v>80</v>
      </c>
      <c r="L4" s="21" t="s">
        <v>70</v>
      </c>
      <c r="M4" s="21" t="s">
        <v>71</v>
      </c>
      <c r="N4" s="21" t="s">
        <v>81</v>
      </c>
      <c r="O4" s="21" t="s">
        <v>28</v>
      </c>
      <c r="P4" s="21" t="s">
        <v>70</v>
      </c>
      <c r="Q4" s="21" t="s">
        <v>87</v>
      </c>
      <c r="R4" s="21" t="s">
        <v>81</v>
      </c>
      <c r="S4" s="21" t="s">
        <v>86</v>
      </c>
      <c r="T4" s="21" t="s">
        <v>70</v>
      </c>
      <c r="U4" s="21" t="s">
        <v>71</v>
      </c>
      <c r="V4" s="21" t="s">
        <v>81</v>
      </c>
      <c r="W4" s="21" t="s">
        <v>86</v>
      </c>
      <c r="X4" s="21" t="s">
        <v>70</v>
      </c>
      <c r="Y4" s="21" t="s">
        <v>71</v>
      </c>
      <c r="Z4" s="21" t="s">
        <v>81</v>
      </c>
      <c r="AA4" s="21" t="s">
        <v>86</v>
      </c>
      <c r="AB4" s="21" t="s">
        <v>70</v>
      </c>
      <c r="AC4" s="21" t="s">
        <v>71</v>
      </c>
    </row>
    <row r="5" spans="1:29" s="29" customFormat="1" ht="18" customHeight="1">
      <c r="A5" s="28" t="s">
        <v>0</v>
      </c>
      <c r="B5" s="49">
        <v>103161.63</v>
      </c>
      <c r="C5" s="49">
        <v>102264.55</v>
      </c>
      <c r="D5" s="49">
        <v>92272.63</v>
      </c>
      <c r="E5" s="49">
        <v>90356.47</v>
      </c>
      <c r="F5" s="49">
        <v>100390.98</v>
      </c>
      <c r="G5" s="49">
        <v>99947.63</v>
      </c>
      <c r="H5" s="49">
        <v>101976.35</v>
      </c>
      <c r="I5" s="49">
        <v>104182.75</v>
      </c>
      <c r="J5" s="49">
        <v>111655.09</v>
      </c>
      <c r="K5" s="49">
        <v>113433.21</v>
      </c>
      <c r="L5" s="49">
        <v>115964.06</v>
      </c>
      <c r="M5" s="49">
        <v>106389.01</v>
      </c>
      <c r="N5" s="49">
        <v>112415.84</v>
      </c>
      <c r="O5" s="49">
        <v>126293.78</v>
      </c>
      <c r="P5" s="49">
        <v>149405.45</v>
      </c>
      <c r="Q5" s="49">
        <v>132395.3</v>
      </c>
      <c r="R5" s="49">
        <v>140404.96</v>
      </c>
      <c r="S5" s="49">
        <v>153218.22</v>
      </c>
      <c r="T5" s="49">
        <v>136253.01</v>
      </c>
      <c r="U5" s="49">
        <v>145433.35</v>
      </c>
      <c r="V5" s="49">
        <v>142067.8</v>
      </c>
      <c r="W5" s="49">
        <v>155057.18</v>
      </c>
      <c r="X5" s="49">
        <v>170825.31</v>
      </c>
      <c r="Y5" s="49">
        <v>159302.55</v>
      </c>
      <c r="Z5" s="49">
        <v>179632.63</v>
      </c>
      <c r="AA5" s="49">
        <v>172704.36</v>
      </c>
      <c r="AB5" s="49">
        <v>217761.04</v>
      </c>
      <c r="AC5" s="49">
        <v>189008.43</v>
      </c>
    </row>
    <row r="6" spans="1:29" s="31" customFormat="1" ht="18" customHeight="1">
      <c r="A6" s="30" t="s">
        <v>45</v>
      </c>
      <c r="B6" s="50">
        <v>27719.51</v>
      </c>
      <c r="C6" s="50">
        <v>28819.28</v>
      </c>
      <c r="D6" s="50">
        <v>24205.58</v>
      </c>
      <c r="E6" s="50">
        <v>25076.11</v>
      </c>
      <c r="F6" s="50">
        <v>27885.43</v>
      </c>
      <c r="G6" s="50">
        <v>26773.35</v>
      </c>
      <c r="H6" s="50">
        <v>31500.08</v>
      </c>
      <c r="I6" s="50">
        <v>34094.77</v>
      </c>
      <c r="J6" s="50">
        <v>34337.22</v>
      </c>
      <c r="K6" s="50">
        <v>40793.55</v>
      </c>
      <c r="L6" s="50">
        <v>35136.23</v>
      </c>
      <c r="M6" s="50">
        <v>32819.89</v>
      </c>
      <c r="N6" s="50">
        <v>32541.74</v>
      </c>
      <c r="O6" s="50">
        <v>35865.13</v>
      </c>
      <c r="P6" s="50">
        <v>37770.94</v>
      </c>
      <c r="Q6" s="50">
        <v>38532.36</v>
      </c>
      <c r="R6" s="50">
        <v>37378.27</v>
      </c>
      <c r="S6" s="50">
        <v>37692.03</v>
      </c>
      <c r="T6" s="50">
        <v>36443.48</v>
      </c>
      <c r="U6" s="50">
        <v>45153.84</v>
      </c>
      <c r="V6" s="50">
        <v>46280.48</v>
      </c>
      <c r="W6" s="50">
        <v>50522.69</v>
      </c>
      <c r="X6" s="50">
        <v>50510.64</v>
      </c>
      <c r="Y6" s="50">
        <v>48901.68</v>
      </c>
      <c r="Z6" s="50">
        <v>52451.63</v>
      </c>
      <c r="AA6" s="50">
        <v>49658.51</v>
      </c>
      <c r="AB6" s="50">
        <v>56312.67</v>
      </c>
      <c r="AC6" s="50">
        <v>54187.92</v>
      </c>
    </row>
    <row r="7" spans="1:29" s="31" customFormat="1" ht="18" customHeight="1">
      <c r="A7" s="32" t="s">
        <v>47</v>
      </c>
      <c r="B7" s="50">
        <v>11400.76</v>
      </c>
      <c r="C7" s="50">
        <v>11934.89</v>
      </c>
      <c r="D7" s="50">
        <v>11908.49</v>
      </c>
      <c r="E7" s="50">
        <v>9776.46</v>
      </c>
      <c r="F7" s="50">
        <v>9199.43</v>
      </c>
      <c r="G7" s="50">
        <v>8246.46</v>
      </c>
      <c r="H7" s="50">
        <v>10414.83</v>
      </c>
      <c r="I7" s="50">
        <v>11292.01</v>
      </c>
      <c r="J7" s="50">
        <v>8444.15</v>
      </c>
      <c r="K7" s="50">
        <v>10244.52</v>
      </c>
      <c r="L7" s="50">
        <v>9282.36</v>
      </c>
      <c r="M7" s="50">
        <v>7243.14</v>
      </c>
      <c r="N7" s="50">
        <v>6943.15</v>
      </c>
      <c r="O7" s="50">
        <v>8604.85</v>
      </c>
      <c r="P7" s="50">
        <v>9786.86</v>
      </c>
      <c r="Q7" s="50">
        <v>8982.56</v>
      </c>
      <c r="R7" s="50">
        <v>13419.06</v>
      </c>
      <c r="S7" s="50">
        <v>9871.02</v>
      </c>
      <c r="T7" s="50">
        <v>9145.3</v>
      </c>
      <c r="U7" s="50">
        <v>11158.7</v>
      </c>
      <c r="V7" s="50">
        <v>16231.68</v>
      </c>
      <c r="W7" s="50">
        <v>19726.46</v>
      </c>
      <c r="X7" s="50">
        <v>22161.2</v>
      </c>
      <c r="Y7" s="50">
        <v>23014.45</v>
      </c>
      <c r="Z7" s="50">
        <v>26823.28</v>
      </c>
      <c r="AA7" s="50">
        <v>24481.53</v>
      </c>
      <c r="AB7" s="50">
        <v>28406.4</v>
      </c>
      <c r="AC7" s="50">
        <v>17737.05</v>
      </c>
    </row>
    <row r="8" spans="1:29" s="31" customFormat="1" ht="18" customHeight="1">
      <c r="A8" s="32" t="s">
        <v>46</v>
      </c>
      <c r="B8" s="50">
        <v>16318.75</v>
      </c>
      <c r="C8" s="50">
        <v>16884.39</v>
      </c>
      <c r="D8" s="50">
        <v>12297.09</v>
      </c>
      <c r="E8" s="50">
        <v>15299.65</v>
      </c>
      <c r="F8" s="50">
        <v>18686</v>
      </c>
      <c r="G8" s="50">
        <v>18526.89</v>
      </c>
      <c r="H8" s="50">
        <v>21085.25</v>
      </c>
      <c r="I8" s="50">
        <v>22802.76</v>
      </c>
      <c r="J8" s="50">
        <v>25893.07</v>
      </c>
      <c r="K8" s="50">
        <v>30549.03</v>
      </c>
      <c r="L8" s="50">
        <v>25853.87</v>
      </c>
      <c r="M8" s="50">
        <v>25576.75</v>
      </c>
      <c r="N8" s="50">
        <v>25598.59</v>
      </c>
      <c r="O8" s="50">
        <v>27260.28</v>
      </c>
      <c r="P8" s="50">
        <v>27984.08</v>
      </c>
      <c r="Q8" s="50">
        <v>29549.8</v>
      </c>
      <c r="R8" s="50">
        <v>23959.22</v>
      </c>
      <c r="S8" s="50">
        <v>27821.01</v>
      </c>
      <c r="T8" s="50">
        <v>27298.18</v>
      </c>
      <c r="U8" s="50">
        <v>33995.14</v>
      </c>
      <c r="V8" s="50">
        <v>30048.8</v>
      </c>
      <c r="W8" s="50">
        <v>30796.23</v>
      </c>
      <c r="X8" s="50">
        <v>28349.44</v>
      </c>
      <c r="Y8" s="50">
        <v>25887.23</v>
      </c>
      <c r="Z8" s="50">
        <v>25628.35</v>
      </c>
      <c r="AA8" s="50">
        <v>25176.98</v>
      </c>
      <c r="AB8" s="50">
        <v>27906.27</v>
      </c>
      <c r="AC8" s="50">
        <v>36450.88</v>
      </c>
    </row>
    <row r="9" spans="1:29" s="31" customFormat="1" ht="18" customHeight="1">
      <c r="A9" s="30" t="s">
        <v>48</v>
      </c>
      <c r="B9" s="50">
        <v>1760.95</v>
      </c>
      <c r="C9" s="50">
        <v>1504.21</v>
      </c>
      <c r="D9" s="50">
        <v>1495.89</v>
      </c>
      <c r="E9" s="50">
        <v>3136.41</v>
      </c>
      <c r="F9" s="50">
        <v>3494.27</v>
      </c>
      <c r="G9" s="50">
        <v>3147.39</v>
      </c>
      <c r="H9" s="50">
        <v>2294.11</v>
      </c>
      <c r="I9" s="50">
        <v>2909.87</v>
      </c>
      <c r="J9" s="50">
        <v>4641.02</v>
      </c>
      <c r="K9" s="50">
        <v>4730.06</v>
      </c>
      <c r="L9" s="50">
        <v>5377.31</v>
      </c>
      <c r="M9" s="50">
        <v>5001.06</v>
      </c>
      <c r="N9" s="50">
        <v>6710.91</v>
      </c>
      <c r="O9" s="50">
        <v>5608.67</v>
      </c>
      <c r="P9" s="50">
        <v>6039.54</v>
      </c>
      <c r="Q9" s="50">
        <v>5566.62</v>
      </c>
      <c r="R9" s="50">
        <v>6833.43</v>
      </c>
      <c r="S9" s="50">
        <v>6668.36</v>
      </c>
      <c r="T9" s="50">
        <v>6474.78</v>
      </c>
      <c r="U9" s="50">
        <v>6311.38</v>
      </c>
      <c r="V9" s="50">
        <v>5993.79</v>
      </c>
      <c r="W9" s="50">
        <v>6482.04</v>
      </c>
      <c r="X9" s="50">
        <v>6147.84</v>
      </c>
      <c r="Y9" s="50">
        <v>5962.49</v>
      </c>
      <c r="Z9" s="50">
        <v>5356.19</v>
      </c>
      <c r="AA9" s="50">
        <v>6140.52</v>
      </c>
      <c r="AB9" s="50">
        <v>5186.38</v>
      </c>
      <c r="AC9" s="50">
        <v>7404</v>
      </c>
    </row>
    <row r="10" spans="1:29" s="31" customFormat="1" ht="18" customHeight="1">
      <c r="A10" s="30" t="s">
        <v>49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142.97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202.71</v>
      </c>
      <c r="U10" s="50">
        <v>0</v>
      </c>
      <c r="V10" s="50">
        <v>0</v>
      </c>
      <c r="W10" s="50">
        <v>100</v>
      </c>
      <c r="X10" s="50">
        <v>1940.5</v>
      </c>
      <c r="Y10" s="50">
        <v>0</v>
      </c>
      <c r="Z10" s="50">
        <v>508.61</v>
      </c>
      <c r="AA10" s="50">
        <v>0</v>
      </c>
      <c r="AB10" s="50">
        <v>0</v>
      </c>
      <c r="AC10" s="50">
        <v>0</v>
      </c>
    </row>
    <row r="11" spans="1:29" s="31" customFormat="1" ht="18" customHeight="1">
      <c r="A11" s="30" t="s">
        <v>30</v>
      </c>
      <c r="B11" s="50">
        <v>18435.32</v>
      </c>
      <c r="C11" s="50">
        <v>16065.21</v>
      </c>
      <c r="D11" s="50">
        <v>16784.37</v>
      </c>
      <c r="E11" s="50">
        <v>16575.34</v>
      </c>
      <c r="F11" s="50">
        <v>15735.02</v>
      </c>
      <c r="G11" s="50">
        <v>17635.09</v>
      </c>
      <c r="H11" s="50">
        <v>16427.89</v>
      </c>
      <c r="I11" s="50">
        <v>14684.56</v>
      </c>
      <c r="J11" s="50">
        <v>17967.48</v>
      </c>
      <c r="K11" s="50">
        <v>16501.36</v>
      </c>
      <c r="L11" s="50">
        <v>19891.18</v>
      </c>
      <c r="M11" s="50">
        <v>22008.37</v>
      </c>
      <c r="N11" s="50">
        <v>22441.45</v>
      </c>
      <c r="O11" s="50">
        <v>20886.94</v>
      </c>
      <c r="P11" s="50">
        <v>22115.33</v>
      </c>
      <c r="Q11" s="50">
        <v>21041.17</v>
      </c>
      <c r="R11" s="50">
        <v>23103.64</v>
      </c>
      <c r="S11" s="50">
        <v>21980.52</v>
      </c>
      <c r="T11" s="50">
        <v>20830.5</v>
      </c>
      <c r="U11" s="50">
        <v>20669.41</v>
      </c>
      <c r="V11" s="50">
        <v>20383.2</v>
      </c>
      <c r="W11" s="50">
        <v>20745.98</v>
      </c>
      <c r="X11" s="50">
        <v>22944.66</v>
      </c>
      <c r="Y11" s="50">
        <v>25788.39</v>
      </c>
      <c r="Z11" s="50">
        <v>25455.35</v>
      </c>
      <c r="AA11" s="50">
        <v>23711.12</v>
      </c>
      <c r="AB11" s="50">
        <v>29756.7</v>
      </c>
      <c r="AC11" s="50">
        <v>26273.85</v>
      </c>
    </row>
    <row r="12" spans="1:29" s="33" customFormat="1" ht="18" customHeight="1">
      <c r="A12" s="32" t="s">
        <v>12</v>
      </c>
      <c r="B12" s="50">
        <v>14631.66</v>
      </c>
      <c r="C12" s="50">
        <v>11744.64</v>
      </c>
      <c r="D12" s="50">
        <v>12755.59</v>
      </c>
      <c r="E12" s="50">
        <v>11366.89</v>
      </c>
      <c r="F12" s="50">
        <v>11819.01</v>
      </c>
      <c r="G12" s="50">
        <v>13664.47</v>
      </c>
      <c r="H12" s="50">
        <v>11772.85</v>
      </c>
      <c r="I12" s="50">
        <v>10097.72</v>
      </c>
      <c r="J12" s="50">
        <v>13176.43</v>
      </c>
      <c r="K12" s="50">
        <v>12040.6</v>
      </c>
      <c r="L12" s="50">
        <v>15423.38</v>
      </c>
      <c r="M12" s="50">
        <v>17044.31</v>
      </c>
      <c r="N12" s="50">
        <v>17906.77</v>
      </c>
      <c r="O12" s="50">
        <v>16532.27</v>
      </c>
      <c r="P12" s="50">
        <v>17639.05</v>
      </c>
      <c r="Q12" s="50">
        <v>16602.44</v>
      </c>
      <c r="R12" s="50">
        <v>18031.09</v>
      </c>
      <c r="S12" s="50">
        <v>16954.03</v>
      </c>
      <c r="T12" s="50">
        <v>16175.17</v>
      </c>
      <c r="U12" s="50">
        <v>16348.02</v>
      </c>
      <c r="V12" s="50">
        <v>16862</v>
      </c>
      <c r="W12" s="50">
        <v>17026.89</v>
      </c>
      <c r="X12" s="50">
        <v>17172.73</v>
      </c>
      <c r="Y12" s="50">
        <v>20231.16</v>
      </c>
      <c r="Z12" s="50">
        <v>20571.45</v>
      </c>
      <c r="AA12" s="50">
        <v>18429.97</v>
      </c>
      <c r="AB12" s="50">
        <v>24113.74</v>
      </c>
      <c r="AC12" s="50">
        <v>22044.94</v>
      </c>
    </row>
    <row r="13" spans="1:29" s="33" customFormat="1" ht="18" customHeight="1">
      <c r="A13" s="34" t="s">
        <v>13</v>
      </c>
      <c r="B13" s="50">
        <v>9922.97</v>
      </c>
      <c r="C13" s="50">
        <v>8155.67</v>
      </c>
      <c r="D13" s="50">
        <v>9639.49</v>
      </c>
      <c r="E13" s="50">
        <v>7603.41</v>
      </c>
      <c r="F13" s="50">
        <v>8506.11</v>
      </c>
      <c r="G13" s="50">
        <v>10179.61</v>
      </c>
      <c r="H13" s="50">
        <v>5669.72</v>
      </c>
      <c r="I13" s="50">
        <v>5014.13</v>
      </c>
      <c r="J13" s="50">
        <v>7772.91</v>
      </c>
      <c r="K13" s="50">
        <v>6506.98</v>
      </c>
      <c r="L13" s="50">
        <v>9901.45</v>
      </c>
      <c r="M13" s="50">
        <v>10898</v>
      </c>
      <c r="N13" s="50">
        <v>11610.07</v>
      </c>
      <c r="O13" s="50">
        <v>10727.67</v>
      </c>
      <c r="P13" s="50">
        <v>11546.32</v>
      </c>
      <c r="Q13" s="50">
        <v>10384.57</v>
      </c>
      <c r="R13" s="50">
        <v>12138.69</v>
      </c>
      <c r="S13" s="50">
        <v>11804.57</v>
      </c>
      <c r="T13" s="50">
        <v>10863.81</v>
      </c>
      <c r="U13" s="50">
        <v>11045.34</v>
      </c>
      <c r="V13" s="50">
        <v>12062.42</v>
      </c>
      <c r="W13" s="50">
        <v>11848.66</v>
      </c>
      <c r="X13" s="50">
        <v>9495.45</v>
      </c>
      <c r="Y13" s="50">
        <v>13342.09</v>
      </c>
      <c r="Z13" s="50">
        <v>10296.19</v>
      </c>
      <c r="AA13" s="50">
        <v>11350.44</v>
      </c>
      <c r="AB13" s="50">
        <v>15635.42</v>
      </c>
      <c r="AC13" s="50">
        <v>14214.58</v>
      </c>
    </row>
    <row r="14" spans="1:29" s="33" customFormat="1" ht="18" customHeight="1">
      <c r="A14" s="35" t="s">
        <v>50</v>
      </c>
      <c r="B14" s="50">
        <v>7634.23</v>
      </c>
      <c r="C14" s="50">
        <v>6052.34</v>
      </c>
      <c r="D14" s="50">
        <v>7048.14</v>
      </c>
      <c r="E14" s="50">
        <v>4808.36</v>
      </c>
      <c r="F14" s="50">
        <v>6201.58</v>
      </c>
      <c r="G14" s="50">
        <v>7984.38</v>
      </c>
      <c r="H14" s="50">
        <v>2895.03</v>
      </c>
      <c r="I14" s="50">
        <v>2065.6</v>
      </c>
      <c r="J14" s="50">
        <v>5881.34</v>
      </c>
      <c r="K14" s="50">
        <v>4016.53</v>
      </c>
      <c r="L14" s="50">
        <v>6131.26</v>
      </c>
      <c r="M14" s="50">
        <v>7180.15</v>
      </c>
      <c r="N14" s="50">
        <v>8413.03</v>
      </c>
      <c r="O14" s="50">
        <v>6312.06</v>
      </c>
      <c r="P14" s="50">
        <v>7410.13</v>
      </c>
      <c r="Q14" s="50">
        <v>7278.75</v>
      </c>
      <c r="R14" s="50">
        <v>9123.25</v>
      </c>
      <c r="S14" s="50">
        <v>8191.84</v>
      </c>
      <c r="T14" s="50">
        <v>8173.68</v>
      </c>
      <c r="U14" s="50">
        <v>8938.64</v>
      </c>
      <c r="V14" s="50">
        <v>8908.86</v>
      </c>
      <c r="W14" s="50">
        <v>7496.8</v>
      </c>
      <c r="X14" s="50">
        <v>6474.14</v>
      </c>
      <c r="Y14" s="50">
        <v>8813.4</v>
      </c>
      <c r="Z14" s="50">
        <v>5736.8</v>
      </c>
      <c r="AA14" s="50">
        <v>7789.41</v>
      </c>
      <c r="AB14" s="50">
        <v>7643.89</v>
      </c>
      <c r="AC14" s="50">
        <v>7692.43</v>
      </c>
    </row>
    <row r="15" spans="1:29" s="33" customFormat="1" ht="18" customHeight="1">
      <c r="A15" s="35" t="s">
        <v>51</v>
      </c>
      <c r="B15" s="50">
        <v>2288.74</v>
      </c>
      <c r="C15" s="50">
        <v>2103.33</v>
      </c>
      <c r="D15" s="50">
        <v>2591.35</v>
      </c>
      <c r="E15" s="50">
        <v>2795.05</v>
      </c>
      <c r="F15" s="50">
        <v>2304.53</v>
      </c>
      <c r="G15" s="50">
        <v>2195.23</v>
      </c>
      <c r="H15" s="50">
        <v>2774.69</v>
      </c>
      <c r="I15" s="50">
        <v>2948.53</v>
      </c>
      <c r="J15" s="50">
        <v>1891.57</v>
      </c>
      <c r="K15" s="50">
        <v>2490.45</v>
      </c>
      <c r="L15" s="50">
        <v>3770.19</v>
      </c>
      <c r="M15" s="50">
        <v>3717.85</v>
      </c>
      <c r="N15" s="50">
        <v>3197.04</v>
      </c>
      <c r="O15" s="50">
        <v>4415.61</v>
      </c>
      <c r="P15" s="50">
        <v>4136.19</v>
      </c>
      <c r="Q15" s="50">
        <v>3105.82</v>
      </c>
      <c r="R15" s="50">
        <v>3015.44</v>
      </c>
      <c r="S15" s="50">
        <v>3612.73</v>
      </c>
      <c r="T15" s="50">
        <v>2690.13</v>
      </c>
      <c r="U15" s="50">
        <v>2106.71</v>
      </c>
      <c r="V15" s="50">
        <v>3153.57</v>
      </c>
      <c r="W15" s="50">
        <v>4351.85</v>
      </c>
      <c r="X15" s="50">
        <v>3021.31</v>
      </c>
      <c r="Y15" s="50">
        <v>4528.7</v>
      </c>
      <c r="Z15" s="50">
        <v>4559.39</v>
      </c>
      <c r="AA15" s="50">
        <v>3561.03</v>
      </c>
      <c r="AB15" s="50">
        <v>7991.53</v>
      </c>
      <c r="AC15" s="50">
        <v>6522.15</v>
      </c>
    </row>
    <row r="16" spans="1:29" s="33" customFormat="1" ht="18" customHeight="1">
      <c r="A16" s="34" t="s">
        <v>21</v>
      </c>
      <c r="B16" s="50">
        <v>3355.53</v>
      </c>
      <c r="C16" s="50">
        <v>3063.17</v>
      </c>
      <c r="D16" s="50">
        <v>2734.32</v>
      </c>
      <c r="E16" s="50">
        <v>2817.86</v>
      </c>
      <c r="F16" s="50">
        <v>2988.79</v>
      </c>
      <c r="G16" s="50">
        <v>2524.43</v>
      </c>
      <c r="H16" s="50">
        <v>4507.53</v>
      </c>
      <c r="I16" s="50">
        <v>3412.08</v>
      </c>
      <c r="J16" s="50">
        <v>3831.44</v>
      </c>
      <c r="K16" s="50">
        <v>4537.72</v>
      </c>
      <c r="L16" s="50">
        <v>4364.49</v>
      </c>
      <c r="M16" s="50">
        <v>4707.47</v>
      </c>
      <c r="N16" s="50">
        <v>4904.14</v>
      </c>
      <c r="O16" s="50">
        <v>4382.87</v>
      </c>
      <c r="P16" s="50">
        <v>4544.4</v>
      </c>
      <c r="Q16" s="50">
        <v>4890.39</v>
      </c>
      <c r="R16" s="50">
        <v>4480.05</v>
      </c>
      <c r="S16" s="50">
        <v>3712.17</v>
      </c>
      <c r="T16" s="50">
        <v>3613.78</v>
      </c>
      <c r="U16" s="50">
        <v>4310.4</v>
      </c>
      <c r="V16" s="50">
        <v>4013.75</v>
      </c>
      <c r="W16" s="50">
        <v>3664.4</v>
      </c>
      <c r="X16" s="50">
        <v>5338.13</v>
      </c>
      <c r="Y16" s="50">
        <v>4286.98</v>
      </c>
      <c r="Z16" s="50">
        <v>6172.03</v>
      </c>
      <c r="AA16" s="50">
        <v>4720</v>
      </c>
      <c r="AB16" s="50">
        <v>4882.73</v>
      </c>
      <c r="AC16" s="50">
        <v>3937.78</v>
      </c>
    </row>
    <row r="17" spans="1:29" s="33" customFormat="1" ht="18" customHeight="1">
      <c r="A17" s="35" t="s">
        <v>50</v>
      </c>
      <c r="B17" s="50">
        <v>735.58</v>
      </c>
      <c r="C17" s="50">
        <v>1189.76</v>
      </c>
      <c r="D17" s="50">
        <v>981.09</v>
      </c>
      <c r="E17" s="50">
        <v>519.9</v>
      </c>
      <c r="F17" s="50">
        <v>680.97</v>
      </c>
      <c r="G17" s="50">
        <v>473.38</v>
      </c>
      <c r="H17" s="50">
        <v>2562.49</v>
      </c>
      <c r="I17" s="50">
        <v>1435.41</v>
      </c>
      <c r="J17" s="50">
        <v>1833.08</v>
      </c>
      <c r="K17" s="50">
        <v>2411.77</v>
      </c>
      <c r="L17" s="50">
        <v>2421.27</v>
      </c>
      <c r="M17" s="50">
        <v>2596.35</v>
      </c>
      <c r="N17" s="50">
        <v>2735.87</v>
      </c>
      <c r="O17" s="50">
        <v>2168.66</v>
      </c>
      <c r="P17" s="50">
        <v>1920.18</v>
      </c>
      <c r="Q17" s="50">
        <v>2175.01</v>
      </c>
      <c r="R17" s="50">
        <v>2135.47</v>
      </c>
      <c r="S17" s="50">
        <v>1608.1</v>
      </c>
      <c r="T17" s="50">
        <v>1764.77</v>
      </c>
      <c r="U17" s="50">
        <v>2014.84</v>
      </c>
      <c r="V17" s="50">
        <v>1951.37</v>
      </c>
      <c r="W17" s="50">
        <v>1698.84</v>
      </c>
      <c r="X17" s="50">
        <v>2155.19</v>
      </c>
      <c r="Y17" s="50">
        <v>1779.31</v>
      </c>
      <c r="Z17" s="50">
        <v>3263.94</v>
      </c>
      <c r="AA17" s="50">
        <v>2834.81</v>
      </c>
      <c r="AB17" s="50">
        <v>3043.37</v>
      </c>
      <c r="AC17" s="50">
        <v>2766.14</v>
      </c>
    </row>
    <row r="18" spans="1:29" s="33" customFormat="1" ht="18" customHeight="1">
      <c r="A18" s="35" t="s">
        <v>51</v>
      </c>
      <c r="B18" s="50">
        <v>2619.95</v>
      </c>
      <c r="C18" s="50">
        <v>1873.41</v>
      </c>
      <c r="D18" s="50">
        <v>1753.23</v>
      </c>
      <c r="E18" s="50">
        <v>2297.96</v>
      </c>
      <c r="F18" s="50">
        <v>2307.82</v>
      </c>
      <c r="G18" s="50">
        <v>2051.05</v>
      </c>
      <c r="H18" s="50">
        <v>1945.04</v>
      </c>
      <c r="I18" s="50">
        <v>1976.67</v>
      </c>
      <c r="J18" s="50">
        <v>1998.36</v>
      </c>
      <c r="K18" s="50">
        <v>2125.95</v>
      </c>
      <c r="L18" s="50">
        <v>1943.22</v>
      </c>
      <c r="M18" s="50">
        <v>2111.12</v>
      </c>
      <c r="N18" s="50">
        <v>2168.27</v>
      </c>
      <c r="O18" s="50">
        <v>2214.21</v>
      </c>
      <c r="P18" s="50">
        <v>2624.22</v>
      </c>
      <c r="Q18" s="50">
        <v>2715.38</v>
      </c>
      <c r="R18" s="50">
        <v>2344.58</v>
      </c>
      <c r="S18" s="50">
        <v>2104.08</v>
      </c>
      <c r="T18" s="50">
        <v>1849.01</v>
      </c>
      <c r="U18" s="50">
        <v>2295.56</v>
      </c>
      <c r="V18" s="50">
        <v>2062.37</v>
      </c>
      <c r="W18" s="50">
        <v>1965.56</v>
      </c>
      <c r="X18" s="50">
        <v>3182.94</v>
      </c>
      <c r="Y18" s="50">
        <v>2507.67</v>
      </c>
      <c r="Z18" s="50">
        <v>2908.09</v>
      </c>
      <c r="AA18" s="50">
        <v>1885.19</v>
      </c>
      <c r="AB18" s="50">
        <v>1839.36</v>
      </c>
      <c r="AC18" s="50">
        <v>1171.63</v>
      </c>
    </row>
    <row r="19" spans="1:29" s="33" customFormat="1" ht="18" customHeight="1">
      <c r="A19" s="34" t="s">
        <v>14</v>
      </c>
      <c r="B19" s="50">
        <v>369.98</v>
      </c>
      <c r="C19" s="50">
        <v>210.21</v>
      </c>
      <c r="D19" s="50">
        <v>243.56</v>
      </c>
      <c r="E19" s="50">
        <v>63.82</v>
      </c>
      <c r="F19" s="50">
        <v>49.73</v>
      </c>
      <c r="G19" s="50">
        <v>7.82</v>
      </c>
      <c r="H19" s="50">
        <v>9.82</v>
      </c>
      <c r="I19" s="50">
        <v>38.82</v>
      </c>
      <c r="J19" s="50">
        <v>40.82</v>
      </c>
      <c r="K19" s="50">
        <v>40.82</v>
      </c>
      <c r="L19" s="50">
        <v>190.44</v>
      </c>
      <c r="M19" s="50">
        <v>86.82</v>
      </c>
      <c r="N19" s="50">
        <v>405.44</v>
      </c>
      <c r="O19" s="50">
        <v>459.08</v>
      </c>
      <c r="P19" s="50">
        <v>363.9</v>
      </c>
      <c r="Q19" s="50">
        <v>440.27</v>
      </c>
      <c r="R19" s="50">
        <v>321.1</v>
      </c>
      <c r="S19" s="50">
        <v>378.46</v>
      </c>
      <c r="T19" s="50">
        <v>371.77</v>
      </c>
      <c r="U19" s="50">
        <v>272.09</v>
      </c>
      <c r="V19" s="50">
        <v>253.17</v>
      </c>
      <c r="W19" s="50">
        <v>154.1</v>
      </c>
      <c r="X19" s="50">
        <v>121.95</v>
      </c>
      <c r="Y19" s="50">
        <v>121.21</v>
      </c>
      <c r="Z19" s="50">
        <v>117.96</v>
      </c>
      <c r="AA19" s="50">
        <v>113.19</v>
      </c>
      <c r="AB19" s="50">
        <v>169.42</v>
      </c>
      <c r="AC19" s="50">
        <v>196.35</v>
      </c>
    </row>
    <row r="20" spans="1:29" s="33" customFormat="1" ht="18" customHeight="1">
      <c r="A20" s="34" t="s">
        <v>25</v>
      </c>
      <c r="B20" s="50">
        <v>983.18</v>
      </c>
      <c r="C20" s="50">
        <v>315.59</v>
      </c>
      <c r="D20" s="50">
        <v>138.22</v>
      </c>
      <c r="E20" s="50">
        <v>881.8</v>
      </c>
      <c r="F20" s="50">
        <v>274.38</v>
      </c>
      <c r="G20" s="50">
        <v>952.61</v>
      </c>
      <c r="H20" s="50">
        <v>1585.78</v>
      </c>
      <c r="I20" s="50">
        <v>1632.69</v>
      </c>
      <c r="J20" s="50">
        <v>1531.26</v>
      </c>
      <c r="K20" s="50">
        <v>955.08</v>
      </c>
      <c r="L20" s="50">
        <v>967</v>
      </c>
      <c r="M20" s="50">
        <v>1352.02</v>
      </c>
      <c r="N20" s="50">
        <v>987.12</v>
      </c>
      <c r="O20" s="50">
        <v>962.65</v>
      </c>
      <c r="P20" s="50">
        <v>1184.43</v>
      </c>
      <c r="Q20" s="50">
        <v>887.21</v>
      </c>
      <c r="R20" s="50">
        <v>1091.25</v>
      </c>
      <c r="S20" s="50">
        <v>1058.82</v>
      </c>
      <c r="T20" s="50">
        <v>1325.8</v>
      </c>
      <c r="U20" s="50">
        <v>720.19</v>
      </c>
      <c r="V20" s="50">
        <v>532.66</v>
      </c>
      <c r="W20" s="50">
        <v>1359.74</v>
      </c>
      <c r="X20" s="50">
        <v>2217.2</v>
      </c>
      <c r="Y20" s="50">
        <v>2480.88</v>
      </c>
      <c r="Z20" s="50">
        <v>3985.26</v>
      </c>
      <c r="AA20" s="50">
        <v>2246.34</v>
      </c>
      <c r="AB20" s="50">
        <v>3426.16</v>
      </c>
      <c r="AC20" s="50">
        <v>3696.23</v>
      </c>
    </row>
    <row r="21" spans="1:29" s="33" customFormat="1" ht="18" customHeight="1">
      <c r="A21" s="32" t="s">
        <v>15</v>
      </c>
      <c r="B21" s="50">
        <v>3803.66</v>
      </c>
      <c r="C21" s="50">
        <v>4320.57</v>
      </c>
      <c r="D21" s="50">
        <v>4028.78</v>
      </c>
      <c r="E21" s="50">
        <v>5208.45</v>
      </c>
      <c r="F21" s="50">
        <v>3916.01</v>
      </c>
      <c r="G21" s="50">
        <v>3970.62</v>
      </c>
      <c r="H21" s="50">
        <v>4655.04</v>
      </c>
      <c r="I21" s="50">
        <v>4586.84</v>
      </c>
      <c r="J21" s="50">
        <v>4791.05</v>
      </c>
      <c r="K21" s="50">
        <v>4460.76</v>
      </c>
      <c r="L21" s="50">
        <v>4467.8</v>
      </c>
      <c r="M21" s="50">
        <v>4964.06</v>
      </c>
      <c r="N21" s="50">
        <v>4534.68</v>
      </c>
      <c r="O21" s="50">
        <v>4354.67</v>
      </c>
      <c r="P21" s="50">
        <v>4476.28</v>
      </c>
      <c r="Q21" s="50">
        <v>4438.73</v>
      </c>
      <c r="R21" s="50">
        <v>5072.55</v>
      </c>
      <c r="S21" s="50">
        <v>5026.49</v>
      </c>
      <c r="T21" s="50">
        <v>4655.33</v>
      </c>
      <c r="U21" s="50">
        <v>4321.4</v>
      </c>
      <c r="V21" s="50">
        <v>3521.2</v>
      </c>
      <c r="W21" s="50">
        <v>3719.08</v>
      </c>
      <c r="X21" s="50">
        <v>5771.93</v>
      </c>
      <c r="Y21" s="50">
        <v>5557.23</v>
      </c>
      <c r="Z21" s="50">
        <v>4883.9</v>
      </c>
      <c r="AA21" s="50">
        <v>5281.15</v>
      </c>
      <c r="AB21" s="50">
        <v>5642.96</v>
      </c>
      <c r="AC21" s="50">
        <v>4228.91</v>
      </c>
    </row>
    <row r="22" spans="1:29" s="33" customFormat="1" ht="18" customHeight="1">
      <c r="A22" s="34" t="s">
        <v>21</v>
      </c>
      <c r="B22" s="50">
        <v>3183.98</v>
      </c>
      <c r="C22" s="50">
        <v>3694.29</v>
      </c>
      <c r="D22" s="50">
        <v>3375.8</v>
      </c>
      <c r="E22" s="50">
        <v>4518.05</v>
      </c>
      <c r="F22" s="50">
        <v>3230.56</v>
      </c>
      <c r="G22" s="50">
        <v>3158.24</v>
      </c>
      <c r="H22" s="50">
        <v>3496.52</v>
      </c>
      <c r="I22" s="50">
        <v>3530.05</v>
      </c>
      <c r="J22" s="50">
        <v>3783.48</v>
      </c>
      <c r="K22" s="50">
        <v>3709.37</v>
      </c>
      <c r="L22" s="50">
        <v>3664.68</v>
      </c>
      <c r="M22" s="50">
        <v>4098.17</v>
      </c>
      <c r="N22" s="50">
        <v>3843.6</v>
      </c>
      <c r="O22" s="50">
        <v>3767.98</v>
      </c>
      <c r="P22" s="50">
        <v>3913.69</v>
      </c>
      <c r="Q22" s="50">
        <v>4044.34</v>
      </c>
      <c r="R22" s="50">
        <v>4568.45</v>
      </c>
      <c r="S22" s="50">
        <v>4554.72</v>
      </c>
      <c r="T22" s="50">
        <v>4182.98</v>
      </c>
      <c r="U22" s="50">
        <v>3780.67</v>
      </c>
      <c r="V22" s="50">
        <v>3204.01</v>
      </c>
      <c r="W22" s="50">
        <v>3373.63</v>
      </c>
      <c r="X22" s="50">
        <v>4878.37</v>
      </c>
      <c r="Y22" s="50">
        <v>4893.94</v>
      </c>
      <c r="Z22" s="50">
        <v>4583.36</v>
      </c>
      <c r="AA22" s="50">
        <v>4974.95</v>
      </c>
      <c r="AB22" s="50">
        <v>5319.02</v>
      </c>
      <c r="AC22" s="50">
        <v>3848.84</v>
      </c>
    </row>
    <row r="23" spans="1:29" s="33" customFormat="1" ht="18" customHeight="1">
      <c r="A23" s="35" t="s">
        <v>50</v>
      </c>
      <c r="B23" s="50">
        <v>53.31</v>
      </c>
      <c r="C23" s="50">
        <v>54.31</v>
      </c>
      <c r="D23" s="50">
        <v>53.72</v>
      </c>
      <c r="E23" s="50">
        <v>57.02</v>
      </c>
      <c r="F23" s="50">
        <v>40.94</v>
      </c>
      <c r="G23" s="50">
        <v>32.15</v>
      </c>
      <c r="H23" s="50">
        <v>260.62</v>
      </c>
      <c r="I23" s="50">
        <v>259.09</v>
      </c>
      <c r="J23" s="50">
        <v>313.05</v>
      </c>
      <c r="K23" s="50">
        <v>350.56</v>
      </c>
      <c r="L23" s="50">
        <v>392.04</v>
      </c>
      <c r="M23" s="50">
        <v>407.26</v>
      </c>
      <c r="N23" s="50">
        <v>354.47</v>
      </c>
      <c r="O23" s="50">
        <v>230.78</v>
      </c>
      <c r="P23" s="50">
        <v>422.97</v>
      </c>
      <c r="Q23" s="50">
        <v>418.59</v>
      </c>
      <c r="R23" s="50">
        <v>454.97</v>
      </c>
      <c r="S23" s="50">
        <v>428.37</v>
      </c>
      <c r="T23" s="50">
        <v>432.71</v>
      </c>
      <c r="U23" s="50">
        <v>441.12</v>
      </c>
      <c r="V23" s="50">
        <v>126.48</v>
      </c>
      <c r="W23" s="50">
        <v>161.15</v>
      </c>
      <c r="X23" s="50">
        <v>1138.24</v>
      </c>
      <c r="Y23" s="50">
        <v>1050.81</v>
      </c>
      <c r="Z23" s="50">
        <v>291.55</v>
      </c>
      <c r="AA23" s="50">
        <v>382.16</v>
      </c>
      <c r="AB23" s="50">
        <v>290.28</v>
      </c>
      <c r="AC23" s="50">
        <v>244.33</v>
      </c>
    </row>
    <row r="24" spans="1:29" s="33" customFormat="1" ht="18" customHeight="1">
      <c r="A24" s="35" t="s">
        <v>51</v>
      </c>
      <c r="B24" s="50">
        <v>3130.67</v>
      </c>
      <c r="C24" s="50">
        <v>3639.98</v>
      </c>
      <c r="D24" s="50">
        <v>3322.08</v>
      </c>
      <c r="E24" s="50">
        <v>4461.03</v>
      </c>
      <c r="F24" s="50">
        <v>3189.62</v>
      </c>
      <c r="G24" s="50">
        <v>3126.09</v>
      </c>
      <c r="H24" s="50">
        <v>3235.9</v>
      </c>
      <c r="I24" s="50">
        <v>3270.96</v>
      </c>
      <c r="J24" s="50">
        <v>3470.43</v>
      </c>
      <c r="K24" s="50">
        <v>3358.81</v>
      </c>
      <c r="L24" s="50">
        <v>3272.64</v>
      </c>
      <c r="M24" s="50">
        <v>3690.91</v>
      </c>
      <c r="N24" s="50">
        <v>3489.13</v>
      </c>
      <c r="O24" s="50">
        <v>3537.2</v>
      </c>
      <c r="P24" s="50">
        <v>3490.72</v>
      </c>
      <c r="Q24" s="50">
        <v>3625.75</v>
      </c>
      <c r="R24" s="50">
        <v>4113.48</v>
      </c>
      <c r="S24" s="50">
        <v>4126.35</v>
      </c>
      <c r="T24" s="50">
        <v>3750.27</v>
      </c>
      <c r="U24" s="50">
        <v>3339.55</v>
      </c>
      <c r="V24" s="50">
        <v>3077.52</v>
      </c>
      <c r="W24" s="50">
        <v>3212.48</v>
      </c>
      <c r="X24" s="50">
        <v>3740.13</v>
      </c>
      <c r="Y24" s="50">
        <v>3843.13</v>
      </c>
      <c r="Z24" s="50">
        <v>4291.81</v>
      </c>
      <c r="AA24" s="50">
        <v>4592.79</v>
      </c>
      <c r="AB24" s="50">
        <v>5028.74</v>
      </c>
      <c r="AC24" s="50">
        <v>3604.51</v>
      </c>
    </row>
    <row r="25" spans="1:29" s="33" customFormat="1" ht="18" customHeight="1">
      <c r="A25" s="34" t="s">
        <v>14</v>
      </c>
      <c r="B25" s="50">
        <v>543.47</v>
      </c>
      <c r="C25" s="50">
        <v>365.65</v>
      </c>
      <c r="D25" s="50">
        <v>363.09</v>
      </c>
      <c r="E25" s="50">
        <v>370.18</v>
      </c>
      <c r="F25" s="50">
        <v>410.37</v>
      </c>
      <c r="G25" s="50">
        <v>416.25</v>
      </c>
      <c r="H25" s="50">
        <v>512.76</v>
      </c>
      <c r="I25" s="50">
        <v>411.96</v>
      </c>
      <c r="J25" s="50">
        <v>409.73</v>
      </c>
      <c r="K25" s="50">
        <v>418.38</v>
      </c>
      <c r="L25" s="50">
        <v>458.69</v>
      </c>
      <c r="M25" s="50">
        <v>580.43</v>
      </c>
      <c r="N25" s="50">
        <v>549.16</v>
      </c>
      <c r="O25" s="50">
        <v>569.77</v>
      </c>
      <c r="P25" s="50">
        <v>542.66</v>
      </c>
      <c r="Q25" s="50">
        <v>354.47</v>
      </c>
      <c r="R25" s="50">
        <v>354.19</v>
      </c>
      <c r="S25" s="50">
        <v>321.86</v>
      </c>
      <c r="T25" s="50">
        <v>325.45</v>
      </c>
      <c r="U25" s="50">
        <v>193.82</v>
      </c>
      <c r="V25" s="50">
        <v>115.21</v>
      </c>
      <c r="W25" s="50">
        <v>114.97</v>
      </c>
      <c r="X25" s="50">
        <v>663.27</v>
      </c>
      <c r="Y25" s="50">
        <v>661.33</v>
      </c>
      <c r="Z25" s="50">
        <v>258.52</v>
      </c>
      <c r="AA25" s="50">
        <v>258.21</v>
      </c>
      <c r="AB25" s="50">
        <v>247.27</v>
      </c>
      <c r="AC25" s="50">
        <v>262.4</v>
      </c>
    </row>
    <row r="26" spans="1:29" s="33" customFormat="1" ht="18" customHeight="1">
      <c r="A26" s="34" t="s">
        <v>25</v>
      </c>
      <c r="B26" s="50">
        <v>76.21</v>
      </c>
      <c r="C26" s="50">
        <v>260.63</v>
      </c>
      <c r="D26" s="50">
        <v>289.89</v>
      </c>
      <c r="E26" s="50">
        <v>320.22</v>
      </c>
      <c r="F26" s="50">
        <v>275.08</v>
      </c>
      <c r="G26" s="50">
        <v>396.13</v>
      </c>
      <c r="H26" s="50">
        <v>645.76</v>
      </c>
      <c r="I26" s="50">
        <v>644.83</v>
      </c>
      <c r="J26" s="50">
        <v>597.84</v>
      </c>
      <c r="K26" s="50">
        <v>333.01</v>
      </c>
      <c r="L26" s="50">
        <v>344.43</v>
      </c>
      <c r="M26" s="50">
        <v>285.46</v>
      </c>
      <c r="N26" s="50">
        <v>141.92</v>
      </c>
      <c r="O26" s="50">
        <v>16.92</v>
      </c>
      <c r="P26" s="50">
        <v>19.93</v>
      </c>
      <c r="Q26" s="50">
        <v>39.92</v>
      </c>
      <c r="R26" s="50">
        <v>149.91</v>
      </c>
      <c r="S26" s="50">
        <v>149.91</v>
      </c>
      <c r="T26" s="50">
        <v>146.9</v>
      </c>
      <c r="U26" s="50">
        <v>346.9</v>
      </c>
      <c r="V26" s="50">
        <v>201.98</v>
      </c>
      <c r="W26" s="50">
        <v>230.48</v>
      </c>
      <c r="X26" s="50">
        <v>230.28</v>
      </c>
      <c r="Y26" s="50">
        <v>1.97</v>
      </c>
      <c r="Z26" s="50">
        <v>42.02</v>
      </c>
      <c r="AA26" s="50">
        <v>47.98</v>
      </c>
      <c r="AB26" s="50">
        <v>76.67</v>
      </c>
      <c r="AC26" s="50">
        <v>117.67</v>
      </c>
    </row>
    <row r="27" spans="1:29" s="33" customFormat="1" ht="18" customHeight="1">
      <c r="A27" s="30" t="s">
        <v>31</v>
      </c>
      <c r="B27" s="50">
        <v>3673.59</v>
      </c>
      <c r="C27" s="50">
        <v>4759.21</v>
      </c>
      <c r="D27" s="50">
        <v>5146.4</v>
      </c>
      <c r="E27" s="50">
        <v>4200.51</v>
      </c>
      <c r="F27" s="50">
        <v>4004.96</v>
      </c>
      <c r="G27" s="50">
        <v>3961.25</v>
      </c>
      <c r="H27" s="50">
        <v>4054.71</v>
      </c>
      <c r="I27" s="50">
        <v>4118.79</v>
      </c>
      <c r="J27" s="50">
        <v>4172.8</v>
      </c>
      <c r="K27" s="50">
        <v>3866.15</v>
      </c>
      <c r="L27" s="50">
        <v>3995.65</v>
      </c>
      <c r="M27" s="50">
        <v>4062.37</v>
      </c>
      <c r="N27" s="50">
        <v>4149.53</v>
      </c>
      <c r="O27" s="50">
        <v>4107.17</v>
      </c>
      <c r="P27" s="50">
        <v>3930.88</v>
      </c>
      <c r="Q27" s="50">
        <v>3505.23</v>
      </c>
      <c r="R27" s="50">
        <v>3432.7</v>
      </c>
      <c r="S27" s="50">
        <v>3431.75</v>
      </c>
      <c r="T27" s="50">
        <v>3854.78</v>
      </c>
      <c r="U27" s="50">
        <v>3803.36</v>
      </c>
      <c r="V27" s="50">
        <v>4132.22</v>
      </c>
      <c r="W27" s="50">
        <v>3483.89</v>
      </c>
      <c r="X27" s="50">
        <v>3392.36</v>
      </c>
      <c r="Y27" s="50">
        <v>3403.36</v>
      </c>
      <c r="Z27" s="50">
        <v>3719.84</v>
      </c>
      <c r="AA27" s="50">
        <v>3712.12</v>
      </c>
      <c r="AB27" s="50">
        <v>3711.1</v>
      </c>
      <c r="AC27" s="50">
        <v>3731.42</v>
      </c>
    </row>
    <row r="28" spans="1:29" s="33" customFormat="1" ht="18" customHeight="1">
      <c r="A28" s="30" t="s">
        <v>84</v>
      </c>
      <c r="B28" s="50">
        <v>7003.96</v>
      </c>
      <c r="C28" s="50">
        <v>7316.02</v>
      </c>
      <c r="D28" s="50">
        <v>5903.63</v>
      </c>
      <c r="E28" s="50">
        <v>4028.4</v>
      </c>
      <c r="F28" s="50">
        <v>6028.71</v>
      </c>
      <c r="G28" s="50">
        <v>5262.27</v>
      </c>
      <c r="H28" s="50">
        <v>5527.13</v>
      </c>
      <c r="I28" s="50">
        <v>4424.49</v>
      </c>
      <c r="J28" s="50">
        <v>6540.3</v>
      </c>
      <c r="K28" s="50">
        <v>6173.21</v>
      </c>
      <c r="L28" s="50">
        <v>6695.61</v>
      </c>
      <c r="M28" s="50">
        <v>5171.51</v>
      </c>
      <c r="N28" s="50">
        <v>5079.07</v>
      </c>
      <c r="O28" s="50">
        <v>7449.11</v>
      </c>
      <c r="P28" s="50">
        <v>14314.11</v>
      </c>
      <c r="Q28" s="50">
        <v>7863.18</v>
      </c>
      <c r="R28" s="50">
        <v>9090.04</v>
      </c>
      <c r="S28" s="50">
        <v>8667.32</v>
      </c>
      <c r="T28" s="50">
        <v>7779.75</v>
      </c>
      <c r="U28" s="50">
        <v>5858.27</v>
      </c>
      <c r="V28" s="50">
        <v>8300.66</v>
      </c>
      <c r="W28" s="50">
        <v>10541.46</v>
      </c>
      <c r="X28" s="50">
        <v>10817.64</v>
      </c>
      <c r="Y28" s="50">
        <v>9382.5</v>
      </c>
      <c r="Z28" s="50">
        <v>13402.26</v>
      </c>
      <c r="AA28" s="50">
        <v>9792.46</v>
      </c>
      <c r="AB28" s="50">
        <v>18792.45</v>
      </c>
      <c r="AC28" s="50">
        <v>13754.53</v>
      </c>
    </row>
    <row r="29" spans="1:29" s="33" customFormat="1" ht="18" customHeight="1">
      <c r="A29" s="32" t="s">
        <v>72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0">
        <v>0</v>
      </c>
      <c r="K29" s="50">
        <v>6023.44</v>
      </c>
      <c r="L29" s="50">
        <v>6288.77</v>
      </c>
      <c r="M29" s="50">
        <v>4489.17</v>
      </c>
      <c r="N29" s="50">
        <v>4430.49</v>
      </c>
      <c r="O29" s="50">
        <v>6518.31</v>
      </c>
      <c r="P29" s="50">
        <v>12928.24</v>
      </c>
      <c r="Q29" s="50">
        <v>6552.91</v>
      </c>
      <c r="R29" s="50">
        <v>7259.97</v>
      </c>
      <c r="S29" s="50">
        <v>7156.9</v>
      </c>
      <c r="T29" s="50">
        <v>6149.22</v>
      </c>
      <c r="U29" s="50">
        <v>3287.29</v>
      </c>
      <c r="V29" s="50">
        <v>4167.61</v>
      </c>
      <c r="W29" s="50">
        <v>7942.83</v>
      </c>
      <c r="X29" s="50">
        <v>7808.66</v>
      </c>
      <c r="Y29" s="50">
        <v>5934.31</v>
      </c>
      <c r="Z29" s="50">
        <v>10368.81</v>
      </c>
      <c r="AA29" s="50">
        <v>6553.23</v>
      </c>
      <c r="AB29" s="50">
        <v>13793.94</v>
      </c>
      <c r="AC29" s="50">
        <v>7218.37</v>
      </c>
    </row>
    <row r="30" spans="1:29" s="33" customFormat="1" ht="18" customHeight="1">
      <c r="A30" s="32" t="s">
        <v>73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0">
        <v>0</v>
      </c>
      <c r="K30" s="50">
        <v>149.77</v>
      </c>
      <c r="L30" s="50">
        <v>406.84</v>
      </c>
      <c r="M30" s="50">
        <v>682.34</v>
      </c>
      <c r="N30" s="50">
        <v>648.58</v>
      </c>
      <c r="O30" s="50">
        <v>930.8</v>
      </c>
      <c r="P30" s="50">
        <v>1385.87</v>
      </c>
      <c r="Q30" s="50">
        <v>1310.27</v>
      </c>
      <c r="R30" s="50">
        <v>1830.08</v>
      </c>
      <c r="S30" s="50">
        <v>1510.42</v>
      </c>
      <c r="T30" s="50">
        <v>1630.53</v>
      </c>
      <c r="U30" s="50">
        <v>2570.98</v>
      </c>
      <c r="V30" s="50">
        <v>4133.05</v>
      </c>
      <c r="W30" s="50">
        <v>2598.63</v>
      </c>
      <c r="X30" s="50">
        <v>3008.98</v>
      </c>
      <c r="Y30" s="50">
        <v>3448.19</v>
      </c>
      <c r="Z30" s="50">
        <v>3033.45</v>
      </c>
      <c r="AA30" s="50">
        <v>3239.23</v>
      </c>
      <c r="AB30" s="50">
        <v>4998.51</v>
      </c>
      <c r="AC30" s="50">
        <v>6536.17</v>
      </c>
    </row>
    <row r="31" spans="1:29" s="33" customFormat="1" ht="18" customHeight="1">
      <c r="A31" s="30" t="s">
        <v>74</v>
      </c>
      <c r="B31" s="50">
        <v>39115.03</v>
      </c>
      <c r="C31" s="50">
        <v>38313.31</v>
      </c>
      <c r="D31" s="50">
        <v>33001.32</v>
      </c>
      <c r="E31" s="50">
        <v>31028.82</v>
      </c>
      <c r="F31" s="50">
        <v>36136.6</v>
      </c>
      <c r="G31" s="50">
        <v>35549.38</v>
      </c>
      <c r="H31" s="50">
        <v>33013.19</v>
      </c>
      <c r="I31" s="50">
        <v>34170.5</v>
      </c>
      <c r="J31" s="50">
        <v>33232.81</v>
      </c>
      <c r="K31" s="50">
        <v>30666.87</v>
      </c>
      <c r="L31" s="50">
        <v>33704.47</v>
      </c>
      <c r="M31" s="50">
        <v>26326.6</v>
      </c>
      <c r="N31" s="50">
        <v>25495.94</v>
      </c>
      <c r="O31" s="50">
        <v>35076.28</v>
      </c>
      <c r="P31" s="50">
        <v>48305.04</v>
      </c>
      <c r="Q31" s="50">
        <v>41380.21</v>
      </c>
      <c r="R31" s="50">
        <v>42037.93</v>
      </c>
      <c r="S31" s="50">
        <v>47065.05</v>
      </c>
      <c r="T31" s="50">
        <v>42331.65</v>
      </c>
      <c r="U31" s="50">
        <v>22183.28</v>
      </c>
      <c r="V31" s="50">
        <v>24157.53</v>
      </c>
      <c r="W31" s="50">
        <v>35391.04</v>
      </c>
      <c r="X31" s="50">
        <v>46835.72</v>
      </c>
      <c r="Y31" s="50">
        <v>35644.27</v>
      </c>
      <c r="Z31" s="50">
        <v>51338.44</v>
      </c>
      <c r="AA31" s="50">
        <v>47775.26</v>
      </c>
      <c r="AB31" s="50">
        <v>73408.91</v>
      </c>
      <c r="AC31" s="50">
        <v>57292.04</v>
      </c>
    </row>
    <row r="32" spans="1:29" s="33" customFormat="1" ht="18" customHeight="1">
      <c r="A32" s="32" t="s">
        <v>20</v>
      </c>
      <c r="B32" s="50">
        <v>39115.03</v>
      </c>
      <c r="C32" s="50">
        <v>38313.31</v>
      </c>
      <c r="D32" s="50">
        <v>33001.32</v>
      </c>
      <c r="E32" s="50">
        <v>31028.82</v>
      </c>
      <c r="F32" s="50">
        <v>36136.6</v>
      </c>
      <c r="G32" s="50">
        <v>35549.38</v>
      </c>
      <c r="H32" s="50">
        <v>33013.19</v>
      </c>
      <c r="I32" s="50">
        <v>34170.5</v>
      </c>
      <c r="J32" s="50">
        <v>33232.81</v>
      </c>
      <c r="K32" s="50">
        <v>30662.23</v>
      </c>
      <c r="L32" s="50">
        <v>33701.04</v>
      </c>
      <c r="M32" s="50">
        <v>26322.39</v>
      </c>
      <c r="N32" s="50">
        <v>25490.03</v>
      </c>
      <c r="O32" s="50">
        <v>35070.96</v>
      </c>
      <c r="P32" s="50">
        <v>48278.17</v>
      </c>
      <c r="Q32" s="50">
        <v>41357.36</v>
      </c>
      <c r="R32" s="50">
        <v>42009.9</v>
      </c>
      <c r="S32" s="50">
        <v>46991.08</v>
      </c>
      <c r="T32" s="50">
        <v>42283.11</v>
      </c>
      <c r="U32" s="50">
        <v>22175.91</v>
      </c>
      <c r="V32" s="50">
        <v>24138.96</v>
      </c>
      <c r="W32" s="50">
        <v>35333.61</v>
      </c>
      <c r="X32" s="50">
        <v>46792.61</v>
      </c>
      <c r="Y32" s="50">
        <v>35554.58</v>
      </c>
      <c r="Z32" s="50">
        <v>51241.44</v>
      </c>
      <c r="AA32" s="50">
        <v>47693.44</v>
      </c>
      <c r="AB32" s="50">
        <v>73321.84</v>
      </c>
      <c r="AC32" s="50">
        <v>57197.15</v>
      </c>
    </row>
    <row r="33" spans="1:29" s="33" customFormat="1" ht="18" customHeight="1">
      <c r="A33" s="34" t="s">
        <v>16</v>
      </c>
      <c r="B33" s="50">
        <v>27097.07</v>
      </c>
      <c r="C33" s="50">
        <v>27749.45</v>
      </c>
      <c r="D33" s="50">
        <v>20609.41</v>
      </c>
      <c r="E33" s="50">
        <v>16336.63</v>
      </c>
      <c r="F33" s="50">
        <v>21975.76</v>
      </c>
      <c r="G33" s="50">
        <v>21902.76</v>
      </c>
      <c r="H33" s="50">
        <v>21034.17</v>
      </c>
      <c r="I33" s="50">
        <v>20509.43</v>
      </c>
      <c r="J33" s="50">
        <v>22596.85</v>
      </c>
      <c r="K33" s="50">
        <v>16720.3</v>
      </c>
      <c r="L33" s="50">
        <v>21033.05</v>
      </c>
      <c r="M33" s="50">
        <v>13061.86</v>
      </c>
      <c r="N33" s="50">
        <v>12402.04</v>
      </c>
      <c r="O33" s="50">
        <v>20241.21</v>
      </c>
      <c r="P33" s="50">
        <v>30389.33</v>
      </c>
      <c r="Q33" s="50">
        <v>19075.04</v>
      </c>
      <c r="R33" s="50">
        <v>19391.52</v>
      </c>
      <c r="S33" s="50">
        <v>22537.81</v>
      </c>
      <c r="T33" s="50">
        <v>20357.54</v>
      </c>
      <c r="U33" s="50">
        <v>9696.79</v>
      </c>
      <c r="V33" s="50">
        <v>11846.37</v>
      </c>
      <c r="W33" s="50">
        <v>20488.72</v>
      </c>
      <c r="X33" s="50">
        <v>28657.87</v>
      </c>
      <c r="Y33" s="50">
        <v>17178.08</v>
      </c>
      <c r="Z33" s="50">
        <v>31718.06</v>
      </c>
      <c r="AA33" s="50">
        <v>25229.44</v>
      </c>
      <c r="AB33" s="50">
        <v>46494.78</v>
      </c>
      <c r="AC33" s="50">
        <v>28126.15</v>
      </c>
    </row>
    <row r="34" spans="1:29" s="33" customFormat="1" ht="18" customHeight="1">
      <c r="A34" s="34" t="s">
        <v>17</v>
      </c>
      <c r="B34" s="50">
        <v>9062.69</v>
      </c>
      <c r="C34" s="50">
        <v>10046.34</v>
      </c>
      <c r="D34" s="50">
        <v>11455.62</v>
      </c>
      <c r="E34" s="50">
        <v>13635.75</v>
      </c>
      <c r="F34" s="50">
        <v>12840.9</v>
      </c>
      <c r="G34" s="50">
        <v>12188.73</v>
      </c>
      <c r="H34" s="50">
        <v>10192.57</v>
      </c>
      <c r="I34" s="50">
        <v>11959</v>
      </c>
      <c r="J34" s="50">
        <v>9667.59</v>
      </c>
      <c r="K34" s="50">
        <v>10807.53</v>
      </c>
      <c r="L34" s="50">
        <v>11317.4</v>
      </c>
      <c r="M34" s="50">
        <v>12147.62</v>
      </c>
      <c r="N34" s="50">
        <v>12195.9</v>
      </c>
      <c r="O34" s="50">
        <v>13535.03</v>
      </c>
      <c r="P34" s="50">
        <v>16682.5</v>
      </c>
      <c r="Q34" s="50">
        <v>20746.8</v>
      </c>
      <c r="R34" s="50">
        <v>20779.03</v>
      </c>
      <c r="S34" s="50">
        <v>21480.05</v>
      </c>
      <c r="T34" s="50">
        <v>19980.35</v>
      </c>
      <c r="U34" s="50">
        <v>9239.84</v>
      </c>
      <c r="V34" s="50">
        <v>9051.1</v>
      </c>
      <c r="W34" s="50">
        <v>9738.11</v>
      </c>
      <c r="X34" s="50">
        <v>14610.46</v>
      </c>
      <c r="Y34" s="50">
        <v>15602.01</v>
      </c>
      <c r="Z34" s="50">
        <v>17277.74</v>
      </c>
      <c r="AA34" s="50">
        <v>20050.51</v>
      </c>
      <c r="AB34" s="50">
        <v>24773.49</v>
      </c>
      <c r="AC34" s="50">
        <v>26908.28</v>
      </c>
    </row>
    <row r="35" spans="1:29" s="33" customFormat="1" ht="18" customHeight="1">
      <c r="A35" s="34" t="s">
        <v>26</v>
      </c>
      <c r="B35" s="50">
        <v>2658.49</v>
      </c>
      <c r="C35" s="50">
        <v>288.11</v>
      </c>
      <c r="D35" s="50">
        <v>567.22</v>
      </c>
      <c r="E35" s="50">
        <v>782.78</v>
      </c>
      <c r="F35" s="50">
        <v>846.62</v>
      </c>
      <c r="G35" s="50">
        <v>960.86</v>
      </c>
      <c r="H35" s="50">
        <v>1130.33</v>
      </c>
      <c r="I35" s="50">
        <v>1248.98</v>
      </c>
      <c r="J35" s="50">
        <v>525.04</v>
      </c>
      <c r="K35" s="50">
        <v>2756.69</v>
      </c>
      <c r="L35" s="50">
        <v>815.01</v>
      </c>
      <c r="M35" s="50">
        <v>720.81</v>
      </c>
      <c r="N35" s="50">
        <v>584.02</v>
      </c>
      <c r="O35" s="50">
        <v>859.61</v>
      </c>
      <c r="P35" s="50">
        <v>733.17</v>
      </c>
      <c r="Q35" s="50">
        <v>1146.53</v>
      </c>
      <c r="R35" s="50">
        <v>994.08</v>
      </c>
      <c r="S35" s="50">
        <v>2352.34</v>
      </c>
      <c r="T35" s="50">
        <v>1292.27</v>
      </c>
      <c r="U35" s="50">
        <v>1710.05</v>
      </c>
      <c r="V35" s="50">
        <v>2187.78</v>
      </c>
      <c r="W35" s="50">
        <v>3373.49</v>
      </c>
      <c r="X35" s="50">
        <v>1606.86</v>
      </c>
      <c r="Y35" s="50">
        <v>1372.81</v>
      </c>
      <c r="Z35" s="50">
        <v>929.28</v>
      </c>
      <c r="AA35" s="50">
        <v>1184.1</v>
      </c>
      <c r="AB35" s="50">
        <v>1022.54</v>
      </c>
      <c r="AC35" s="50">
        <v>1246.13</v>
      </c>
    </row>
    <row r="36" spans="1:29" s="33" customFormat="1" ht="18" customHeight="1">
      <c r="A36" s="34" t="s">
        <v>29</v>
      </c>
      <c r="B36" s="50">
        <v>5898.03</v>
      </c>
      <c r="C36" s="50">
        <v>5819.23</v>
      </c>
      <c r="D36" s="50">
        <v>5902.51</v>
      </c>
      <c r="E36" s="50">
        <v>5509.21</v>
      </c>
      <c r="F36" s="50">
        <v>5590.45</v>
      </c>
      <c r="G36" s="50">
        <v>5550.12</v>
      </c>
      <c r="H36" s="50">
        <v>5442.96</v>
      </c>
      <c r="I36" s="50">
        <v>4779.68</v>
      </c>
      <c r="J36" s="50">
        <v>4656.67</v>
      </c>
      <c r="K36" s="50">
        <v>4477.03</v>
      </c>
      <c r="L36" s="50">
        <v>4629.6</v>
      </c>
      <c r="M36" s="50">
        <v>2823.96</v>
      </c>
      <c r="N36" s="50">
        <v>2734.08</v>
      </c>
      <c r="O36" s="50">
        <v>2802.59</v>
      </c>
      <c r="P36" s="50">
        <v>2832.38</v>
      </c>
      <c r="Q36" s="50">
        <v>2585.02</v>
      </c>
      <c r="R36" s="50">
        <v>3071.95</v>
      </c>
      <c r="S36" s="50">
        <v>3007.23</v>
      </c>
      <c r="T36" s="50">
        <v>3109.44</v>
      </c>
      <c r="U36" s="50">
        <v>6101.05</v>
      </c>
      <c r="V36" s="50">
        <v>5781.38</v>
      </c>
      <c r="W36" s="50">
        <v>6113.34</v>
      </c>
      <c r="X36" s="50">
        <v>6725.02</v>
      </c>
      <c r="Y36" s="50">
        <v>6197.23</v>
      </c>
      <c r="Z36" s="50">
        <v>6179.48</v>
      </c>
      <c r="AA36" s="50">
        <v>6061.57</v>
      </c>
      <c r="AB36" s="50">
        <v>5849.97</v>
      </c>
      <c r="AC36" s="50">
        <v>5624.7</v>
      </c>
    </row>
    <row r="37" spans="1:29" s="33" customFormat="1" ht="18" customHeight="1">
      <c r="A37" s="34" t="s">
        <v>18</v>
      </c>
      <c r="B37" s="50">
        <v>201.04</v>
      </c>
      <c r="C37" s="50">
        <v>195.75</v>
      </c>
      <c r="D37" s="50">
        <v>194.64</v>
      </c>
      <c r="E37" s="50">
        <v>188.92</v>
      </c>
      <c r="F37" s="50">
        <v>196.82</v>
      </c>
      <c r="G37" s="50">
        <v>195.46</v>
      </c>
      <c r="H37" s="50">
        <v>195.89</v>
      </c>
      <c r="I37" s="50">
        <v>186.67</v>
      </c>
      <c r="J37" s="50">
        <v>177.06</v>
      </c>
      <c r="K37" s="50">
        <v>186.31</v>
      </c>
      <c r="L37" s="50">
        <v>194.71</v>
      </c>
      <c r="M37" s="50">
        <v>137.3</v>
      </c>
      <c r="N37" s="50">
        <v>132.75</v>
      </c>
      <c r="O37" s="50">
        <v>134.15</v>
      </c>
      <c r="P37" s="50">
        <v>140.53</v>
      </c>
      <c r="Q37" s="50">
        <v>146.52</v>
      </c>
      <c r="R37" s="50">
        <v>146.28</v>
      </c>
      <c r="S37" s="50">
        <v>148.55</v>
      </c>
      <c r="T37" s="50">
        <v>148.63</v>
      </c>
      <c r="U37" s="50">
        <v>119.54</v>
      </c>
      <c r="V37" s="50">
        <v>107.08</v>
      </c>
      <c r="W37" s="50">
        <v>106.88</v>
      </c>
      <c r="X37" s="50">
        <v>109.15</v>
      </c>
      <c r="Y37" s="50">
        <v>108.77</v>
      </c>
      <c r="Z37" s="50">
        <v>110.41</v>
      </c>
      <c r="AA37" s="50">
        <v>113.13</v>
      </c>
      <c r="AB37" s="50">
        <v>122.41</v>
      </c>
      <c r="AC37" s="50">
        <v>122.77</v>
      </c>
    </row>
    <row r="38" spans="1:29" s="33" customFormat="1" ht="18" customHeight="1">
      <c r="A38" s="36" t="s">
        <v>189</v>
      </c>
      <c r="B38" s="50">
        <v>5787.66</v>
      </c>
      <c r="C38" s="50">
        <v>5770.96</v>
      </c>
      <c r="D38" s="50">
        <v>5713.48</v>
      </c>
      <c r="E38" s="50">
        <v>5293.46</v>
      </c>
      <c r="F38" s="50">
        <v>5299.38</v>
      </c>
      <c r="G38" s="50">
        <v>5233.99</v>
      </c>
      <c r="H38" s="50">
        <v>4968.19</v>
      </c>
      <c r="I38" s="50">
        <v>4498.73</v>
      </c>
      <c r="J38" s="50">
        <v>4375.89</v>
      </c>
      <c r="K38" s="50">
        <v>4270.58</v>
      </c>
      <c r="L38" s="50">
        <v>4273.71</v>
      </c>
      <c r="M38" s="50">
        <v>2554.17</v>
      </c>
      <c r="N38" s="50">
        <v>2543.8</v>
      </c>
      <c r="O38" s="50">
        <v>2486.7</v>
      </c>
      <c r="P38" s="50">
        <v>2485.31</v>
      </c>
      <c r="Q38" s="50">
        <v>2235.8</v>
      </c>
      <c r="R38" s="50">
        <v>2372.97</v>
      </c>
      <c r="S38" s="50">
        <v>2534.9</v>
      </c>
      <c r="T38" s="50">
        <v>2605.07</v>
      </c>
      <c r="U38" s="50">
        <v>4691.36</v>
      </c>
      <c r="V38" s="50">
        <v>4834.74</v>
      </c>
      <c r="W38" s="50">
        <v>4486.92</v>
      </c>
      <c r="X38" s="50">
        <v>4916.75</v>
      </c>
      <c r="Y38" s="50">
        <v>4904.32</v>
      </c>
      <c r="Z38" s="50">
        <v>4973.52</v>
      </c>
      <c r="AA38" s="50">
        <v>4945.32</v>
      </c>
      <c r="AB38" s="50">
        <v>4941.35</v>
      </c>
      <c r="AC38" s="50">
        <v>4830.89</v>
      </c>
    </row>
    <row r="39" spans="1:29" s="33" customFormat="1" ht="18" customHeight="1">
      <c r="A39" s="36" t="s">
        <v>190</v>
      </c>
      <c r="B39" s="50">
        <v>14.63</v>
      </c>
      <c r="C39" s="50">
        <v>14.61</v>
      </c>
      <c r="D39" s="50">
        <v>14.6</v>
      </c>
      <c r="E39" s="50">
        <v>131.01</v>
      </c>
      <c r="F39" s="50">
        <v>14.57</v>
      </c>
      <c r="G39" s="50">
        <v>14.56</v>
      </c>
      <c r="H39" s="50">
        <v>14.54</v>
      </c>
      <c r="I39" s="50">
        <v>14.53</v>
      </c>
      <c r="J39" s="50">
        <v>14.51</v>
      </c>
      <c r="K39" s="50">
        <v>15.05</v>
      </c>
      <c r="L39" s="50">
        <v>15.02</v>
      </c>
      <c r="M39" s="50">
        <v>14.99</v>
      </c>
      <c r="N39" s="50">
        <v>14.96</v>
      </c>
      <c r="O39" s="50">
        <v>14.93</v>
      </c>
      <c r="P39" s="50">
        <v>14.43</v>
      </c>
      <c r="Q39" s="50">
        <v>106.75</v>
      </c>
      <c r="R39" s="50">
        <v>0</v>
      </c>
      <c r="S39" s="50">
        <v>0</v>
      </c>
      <c r="T39" s="50">
        <v>0.04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</row>
    <row r="40" spans="1:29" s="33" customFormat="1" ht="18" customHeight="1">
      <c r="A40" s="32" t="s">
        <v>75</v>
      </c>
      <c r="B40" s="51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0">
        <v>0</v>
      </c>
      <c r="K40" s="50">
        <v>4.64</v>
      </c>
      <c r="L40" s="50">
        <v>3.43</v>
      </c>
      <c r="M40" s="50">
        <v>4.21</v>
      </c>
      <c r="N40" s="50">
        <v>5.91</v>
      </c>
      <c r="O40" s="50">
        <v>5.32</v>
      </c>
      <c r="P40" s="50">
        <v>26.87</v>
      </c>
      <c r="Q40" s="50">
        <v>22.85</v>
      </c>
      <c r="R40" s="50">
        <v>28.03</v>
      </c>
      <c r="S40" s="50">
        <v>73.97</v>
      </c>
      <c r="T40" s="50">
        <v>48.54</v>
      </c>
      <c r="U40" s="50">
        <v>7.37</v>
      </c>
      <c r="V40" s="50">
        <v>18.57</v>
      </c>
      <c r="W40" s="50">
        <v>57.43</v>
      </c>
      <c r="X40" s="50">
        <v>43.11</v>
      </c>
      <c r="Y40" s="50">
        <v>89.7</v>
      </c>
      <c r="Z40" s="50">
        <v>97</v>
      </c>
      <c r="AA40" s="50">
        <v>81.81</v>
      </c>
      <c r="AB40" s="50">
        <v>87.07</v>
      </c>
      <c r="AC40" s="50">
        <v>94.88</v>
      </c>
    </row>
    <row r="41" spans="1:29" s="33" customFormat="1" ht="18" customHeight="1">
      <c r="A41" s="34" t="s">
        <v>75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0">
        <v>0</v>
      </c>
      <c r="K41" s="50">
        <v>4.64</v>
      </c>
      <c r="L41" s="50">
        <v>3.43</v>
      </c>
      <c r="M41" s="50">
        <v>5.76</v>
      </c>
      <c r="N41" s="50">
        <v>7.46</v>
      </c>
      <c r="O41" s="50">
        <v>6.87</v>
      </c>
      <c r="P41" s="50">
        <v>28.28</v>
      </c>
      <c r="Q41" s="50">
        <v>24.25</v>
      </c>
      <c r="R41" s="50">
        <v>29.43</v>
      </c>
      <c r="S41" s="50">
        <v>75.38</v>
      </c>
      <c r="T41" s="50">
        <v>49.94</v>
      </c>
      <c r="U41" s="50">
        <v>8.72</v>
      </c>
      <c r="V41" s="50">
        <v>19.82</v>
      </c>
      <c r="W41" s="50">
        <v>58.51</v>
      </c>
      <c r="X41" s="50">
        <v>43.4</v>
      </c>
      <c r="Y41" s="50">
        <v>89.52</v>
      </c>
      <c r="Z41" s="50">
        <v>96.47</v>
      </c>
      <c r="AA41" s="50">
        <v>81.68</v>
      </c>
      <c r="AB41" s="50">
        <v>86.63</v>
      </c>
      <c r="AC41" s="50">
        <v>94.64</v>
      </c>
    </row>
    <row r="42" spans="1:29" s="33" customFormat="1" ht="18" customHeight="1">
      <c r="A42" s="34" t="s">
        <v>18</v>
      </c>
      <c r="B42" s="51">
        <v>0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0.06</v>
      </c>
      <c r="V42" s="50">
        <v>0.15</v>
      </c>
      <c r="W42" s="50">
        <v>0.33</v>
      </c>
      <c r="X42" s="50">
        <v>0.41</v>
      </c>
      <c r="Y42" s="50">
        <v>0.42</v>
      </c>
      <c r="Z42" s="50">
        <v>0.76</v>
      </c>
      <c r="AA42" s="50">
        <v>0.37</v>
      </c>
      <c r="AB42" s="50">
        <v>0.68</v>
      </c>
      <c r="AC42" s="50">
        <v>0.47</v>
      </c>
    </row>
    <row r="43" spans="1:29" s="33" customFormat="1" ht="18" customHeight="1">
      <c r="A43" s="36" t="s">
        <v>189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0">
        <v>0</v>
      </c>
      <c r="K43" s="50">
        <v>0</v>
      </c>
      <c r="L43" s="50">
        <v>0</v>
      </c>
      <c r="M43" s="50">
        <v>1.55</v>
      </c>
      <c r="N43" s="50">
        <v>1.55</v>
      </c>
      <c r="O43" s="50">
        <v>1.55</v>
      </c>
      <c r="P43" s="50">
        <v>1.41</v>
      </c>
      <c r="Q43" s="50">
        <v>1.4</v>
      </c>
      <c r="R43" s="50">
        <v>1.4</v>
      </c>
      <c r="S43" s="50">
        <v>1.4</v>
      </c>
      <c r="T43" s="50">
        <v>1.4</v>
      </c>
      <c r="U43" s="50">
        <v>1.4</v>
      </c>
      <c r="V43" s="50">
        <v>1.4</v>
      </c>
      <c r="W43" s="50">
        <v>1.4</v>
      </c>
      <c r="X43" s="50">
        <v>0.7</v>
      </c>
      <c r="Y43" s="50">
        <v>0.23</v>
      </c>
      <c r="Z43" s="50">
        <v>0.23</v>
      </c>
      <c r="AA43" s="50">
        <v>0.23</v>
      </c>
      <c r="AB43" s="50">
        <v>0.23</v>
      </c>
      <c r="AC43" s="50">
        <v>0.23</v>
      </c>
    </row>
    <row r="44" spans="1:29" s="33" customFormat="1" ht="18" customHeight="1">
      <c r="A44" s="36" t="s">
        <v>190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</row>
    <row r="45" spans="1:29" s="33" customFormat="1" ht="18" customHeight="1">
      <c r="A45" s="30" t="s">
        <v>79</v>
      </c>
      <c r="B45" s="50">
        <v>650.32</v>
      </c>
      <c r="C45" s="50">
        <v>789.54</v>
      </c>
      <c r="D45" s="50">
        <v>633.3</v>
      </c>
      <c r="E45" s="50">
        <v>912.24</v>
      </c>
      <c r="F45" s="50">
        <v>1312.46</v>
      </c>
      <c r="G45" s="50">
        <v>1735.41</v>
      </c>
      <c r="H45" s="50">
        <v>2757.48</v>
      </c>
      <c r="I45" s="50">
        <v>3530.65</v>
      </c>
      <c r="J45" s="50">
        <v>4137.29</v>
      </c>
      <c r="K45" s="50">
        <v>4102.76</v>
      </c>
      <c r="L45" s="50">
        <v>4682.97</v>
      </c>
      <c r="M45" s="50">
        <v>4931.29</v>
      </c>
      <c r="N45" s="50">
        <v>9956.47</v>
      </c>
      <c r="O45" s="50">
        <v>11437.93</v>
      </c>
      <c r="P45" s="50">
        <v>11109.23</v>
      </c>
      <c r="Q45" s="50">
        <v>8547.4</v>
      </c>
      <c r="R45" s="50">
        <v>12883.88</v>
      </c>
      <c r="S45" s="50">
        <v>22012.53</v>
      </c>
      <c r="T45" s="50">
        <v>12491.3</v>
      </c>
      <c r="U45" s="50">
        <v>35442.62</v>
      </c>
      <c r="V45" s="50">
        <v>25983.4</v>
      </c>
      <c r="W45" s="50">
        <v>21354.51</v>
      </c>
      <c r="X45" s="50">
        <v>21779.43</v>
      </c>
      <c r="Y45" s="50">
        <v>23403.81</v>
      </c>
      <c r="Z45" s="50">
        <v>20475.82</v>
      </c>
      <c r="AA45" s="50">
        <v>24981.9</v>
      </c>
      <c r="AB45" s="50">
        <v>23187.57</v>
      </c>
      <c r="AC45" s="50">
        <v>16889.72</v>
      </c>
    </row>
    <row r="46" spans="1:29" s="33" customFormat="1" ht="18" customHeight="1">
      <c r="A46" s="30" t="s">
        <v>32</v>
      </c>
      <c r="B46" s="50">
        <v>2661.53</v>
      </c>
      <c r="C46" s="50">
        <v>2719.87</v>
      </c>
      <c r="D46" s="50">
        <v>2892.82</v>
      </c>
      <c r="E46" s="50">
        <v>3062.83</v>
      </c>
      <c r="F46" s="50">
        <v>3301.63</v>
      </c>
      <c r="G46" s="50">
        <v>3381.52</v>
      </c>
      <c r="H46" s="50">
        <v>3565.54</v>
      </c>
      <c r="I46" s="50">
        <v>3579.98</v>
      </c>
      <c r="J46" s="50">
        <v>3537.27</v>
      </c>
      <c r="K46" s="50">
        <v>3447.75</v>
      </c>
      <c r="L46" s="50">
        <v>3246.05</v>
      </c>
      <c r="M46" s="50">
        <v>3066.47</v>
      </c>
      <c r="N46" s="50">
        <v>2909.2</v>
      </c>
      <c r="O46" s="50">
        <v>2707.79</v>
      </c>
      <c r="P46" s="50">
        <v>2556.11</v>
      </c>
      <c r="Q46" s="50">
        <v>2431.72</v>
      </c>
      <c r="R46" s="50">
        <v>2305.08</v>
      </c>
      <c r="S46" s="50">
        <v>2187.77</v>
      </c>
      <c r="T46" s="50">
        <v>2072.92</v>
      </c>
      <c r="U46" s="50">
        <v>2109.88</v>
      </c>
      <c r="V46" s="50">
        <v>2031.07</v>
      </c>
      <c r="W46" s="50">
        <v>2074.47</v>
      </c>
      <c r="X46" s="50">
        <v>2030.21</v>
      </c>
      <c r="Y46" s="50">
        <v>2059.76</v>
      </c>
      <c r="Z46" s="50">
        <v>2057.9</v>
      </c>
      <c r="AA46" s="50">
        <v>2028.85</v>
      </c>
      <c r="AB46" s="50">
        <v>2107.86</v>
      </c>
      <c r="AC46" s="50">
        <v>2201.85</v>
      </c>
    </row>
    <row r="47" spans="1:29" s="33" customFormat="1" ht="18" customHeight="1">
      <c r="A47" s="30" t="s">
        <v>38</v>
      </c>
      <c r="B47" s="50">
        <v>400.61</v>
      </c>
      <c r="C47" s="50">
        <v>347.58</v>
      </c>
      <c r="D47" s="50">
        <v>315.84</v>
      </c>
      <c r="E47" s="50">
        <v>306.31</v>
      </c>
      <c r="F47" s="50">
        <v>334.8</v>
      </c>
      <c r="G47" s="50">
        <v>432.79</v>
      </c>
      <c r="H47" s="50">
        <v>556.03</v>
      </c>
      <c r="I47" s="50">
        <v>644.33</v>
      </c>
      <c r="J47" s="50">
        <v>670.13</v>
      </c>
      <c r="K47" s="50">
        <v>711.26</v>
      </c>
      <c r="L47" s="50">
        <v>705.2</v>
      </c>
      <c r="M47" s="50">
        <v>655.7</v>
      </c>
      <c r="N47" s="50">
        <v>630.39</v>
      </c>
      <c r="O47" s="50">
        <v>622.62</v>
      </c>
      <c r="P47" s="50">
        <v>615.6</v>
      </c>
      <c r="Q47" s="50">
        <v>624.16</v>
      </c>
      <c r="R47" s="50">
        <v>599.11</v>
      </c>
      <c r="S47" s="50">
        <v>578.46</v>
      </c>
      <c r="T47" s="50">
        <v>693.3</v>
      </c>
      <c r="U47" s="50">
        <v>676.11</v>
      </c>
      <c r="V47" s="50">
        <v>704.87</v>
      </c>
      <c r="W47" s="50">
        <v>803.55</v>
      </c>
      <c r="X47" s="50">
        <v>940.83</v>
      </c>
      <c r="Y47" s="50">
        <v>985.22</v>
      </c>
      <c r="Z47" s="50">
        <v>1101.41</v>
      </c>
      <c r="AA47" s="50">
        <v>1229.05</v>
      </c>
      <c r="AB47" s="50">
        <v>1215.03</v>
      </c>
      <c r="AC47" s="50">
        <v>1253.28</v>
      </c>
    </row>
    <row r="48" spans="1:29" s="33" customFormat="1" ht="18" customHeight="1">
      <c r="A48" s="30" t="s">
        <v>1</v>
      </c>
      <c r="B48" s="50">
        <v>1740.81</v>
      </c>
      <c r="C48" s="50">
        <v>1630.32</v>
      </c>
      <c r="D48" s="50">
        <v>1893.48</v>
      </c>
      <c r="E48" s="50">
        <v>2029.5</v>
      </c>
      <c r="F48" s="50">
        <v>2157.1</v>
      </c>
      <c r="G48" s="50">
        <v>2069.18</v>
      </c>
      <c r="H48" s="50">
        <v>2280.19</v>
      </c>
      <c r="I48" s="50">
        <v>2024.81</v>
      </c>
      <c r="J48" s="50">
        <v>2418.77</v>
      </c>
      <c r="K48" s="50">
        <v>2440.24</v>
      </c>
      <c r="L48" s="50">
        <v>2386.42</v>
      </c>
      <c r="M48" s="50">
        <v>2345.75</v>
      </c>
      <c r="N48" s="50">
        <v>2501.14</v>
      </c>
      <c r="O48" s="50">
        <v>2532.14</v>
      </c>
      <c r="P48" s="50">
        <v>2648.67</v>
      </c>
      <c r="Q48" s="50">
        <v>2903.25</v>
      </c>
      <c r="R48" s="50">
        <v>2740.88</v>
      </c>
      <c r="S48" s="50">
        <v>2934.43</v>
      </c>
      <c r="T48" s="50">
        <v>3077.82</v>
      </c>
      <c r="U48" s="50">
        <v>3225.21</v>
      </c>
      <c r="V48" s="50">
        <v>4100.58</v>
      </c>
      <c r="W48" s="50">
        <v>3557.56</v>
      </c>
      <c r="X48" s="50">
        <v>3485.49</v>
      </c>
      <c r="Y48" s="50">
        <v>3771.06</v>
      </c>
      <c r="Z48" s="50">
        <v>3765.17</v>
      </c>
      <c r="AA48" s="50">
        <v>3674.57</v>
      </c>
      <c r="AB48" s="50">
        <v>4082.36</v>
      </c>
      <c r="AC48" s="50">
        <v>6019.83</v>
      </c>
    </row>
    <row r="49" spans="1:29" s="33" customFormat="1" ht="18" customHeight="1">
      <c r="A49" s="32" t="s">
        <v>52</v>
      </c>
      <c r="B49" s="50">
        <v>292.51</v>
      </c>
      <c r="C49" s="50">
        <v>161.42</v>
      </c>
      <c r="D49" s="50">
        <v>198.36</v>
      </c>
      <c r="E49" s="50">
        <v>217.14</v>
      </c>
      <c r="F49" s="50">
        <v>259.11</v>
      </c>
      <c r="G49" s="50">
        <v>180.69</v>
      </c>
      <c r="H49" s="50">
        <v>158.25</v>
      </c>
      <c r="I49" s="50">
        <v>256.66</v>
      </c>
      <c r="J49" s="50">
        <v>281.1</v>
      </c>
      <c r="K49" s="50">
        <v>257.11</v>
      </c>
      <c r="L49" s="50">
        <v>279.55</v>
      </c>
      <c r="M49" s="50">
        <v>236.51</v>
      </c>
      <c r="N49" s="50">
        <v>299.51</v>
      </c>
      <c r="O49" s="50">
        <v>332.08</v>
      </c>
      <c r="P49" s="50">
        <v>297.79</v>
      </c>
      <c r="Q49" s="50">
        <v>462.53</v>
      </c>
      <c r="R49" s="50">
        <v>269.48</v>
      </c>
      <c r="S49" s="50">
        <v>229.77</v>
      </c>
      <c r="T49" s="50">
        <v>164.56</v>
      </c>
      <c r="U49" s="50">
        <v>246.66</v>
      </c>
      <c r="V49" s="50">
        <v>247.54</v>
      </c>
      <c r="W49" s="50">
        <v>171.96</v>
      </c>
      <c r="X49" s="50">
        <v>181.93</v>
      </c>
      <c r="Y49" s="50">
        <v>310.06</v>
      </c>
      <c r="Z49" s="50">
        <v>207.31</v>
      </c>
      <c r="AA49" s="50">
        <v>267.4</v>
      </c>
      <c r="AB49" s="50">
        <v>213.47</v>
      </c>
      <c r="AC49" s="50">
        <v>354.13</v>
      </c>
    </row>
    <row r="50" spans="1:29" s="33" customFormat="1" ht="18" customHeight="1">
      <c r="A50" s="32" t="s">
        <v>53</v>
      </c>
      <c r="B50" s="50">
        <v>167.6</v>
      </c>
      <c r="C50" s="50">
        <v>156.42</v>
      </c>
      <c r="D50" s="50">
        <v>145.39</v>
      </c>
      <c r="E50" s="50">
        <v>130.36</v>
      </c>
      <c r="F50" s="50">
        <v>207.16</v>
      </c>
      <c r="G50" s="50">
        <v>198</v>
      </c>
      <c r="H50" s="50">
        <v>158.62</v>
      </c>
      <c r="I50" s="50">
        <v>134.15</v>
      </c>
      <c r="J50" s="50">
        <v>239.3</v>
      </c>
      <c r="K50" s="50">
        <v>204.9</v>
      </c>
      <c r="L50" s="50">
        <v>162.21</v>
      </c>
      <c r="M50" s="50">
        <v>131.41</v>
      </c>
      <c r="N50" s="50">
        <v>264.66</v>
      </c>
      <c r="O50" s="50">
        <v>218.21</v>
      </c>
      <c r="P50" s="50">
        <v>180.42</v>
      </c>
      <c r="Q50" s="50">
        <v>116.32</v>
      </c>
      <c r="R50" s="50">
        <v>231.14</v>
      </c>
      <c r="S50" s="50">
        <v>196.22</v>
      </c>
      <c r="T50" s="50">
        <v>181.85</v>
      </c>
      <c r="U50" s="50">
        <v>134.24</v>
      </c>
      <c r="V50" s="50">
        <v>297.89</v>
      </c>
      <c r="W50" s="50">
        <v>235.88</v>
      </c>
      <c r="X50" s="50">
        <v>211.97</v>
      </c>
      <c r="Y50" s="50">
        <v>164.58</v>
      </c>
      <c r="Z50" s="50">
        <v>283.7</v>
      </c>
      <c r="AA50" s="50">
        <v>235.16</v>
      </c>
      <c r="AB50" s="50">
        <v>203.82</v>
      </c>
      <c r="AC50" s="50">
        <v>164.99</v>
      </c>
    </row>
    <row r="51" spans="1:29" s="33" customFormat="1" ht="18" customHeight="1">
      <c r="A51" s="32" t="s">
        <v>54</v>
      </c>
      <c r="B51" s="50">
        <v>171.09</v>
      </c>
      <c r="C51" s="50">
        <v>177.32</v>
      </c>
      <c r="D51" s="50">
        <v>177.32</v>
      </c>
      <c r="E51" s="50">
        <v>174.7</v>
      </c>
      <c r="F51" s="50">
        <v>175.01</v>
      </c>
      <c r="G51" s="50">
        <v>162.23</v>
      </c>
      <c r="H51" s="50">
        <v>161.49</v>
      </c>
      <c r="I51" s="50">
        <v>133.2</v>
      </c>
      <c r="J51" s="50">
        <v>130.77</v>
      </c>
      <c r="K51" s="50">
        <v>130.77</v>
      </c>
      <c r="L51" s="50">
        <v>133.07</v>
      </c>
      <c r="M51" s="50">
        <v>134.2</v>
      </c>
      <c r="N51" s="50">
        <v>134.2</v>
      </c>
      <c r="O51" s="50">
        <v>136.41</v>
      </c>
      <c r="P51" s="50">
        <v>124.22</v>
      </c>
      <c r="Q51" s="50">
        <v>124.06</v>
      </c>
      <c r="R51" s="50">
        <v>121.59</v>
      </c>
      <c r="S51" s="50">
        <v>121.59</v>
      </c>
      <c r="T51" s="50">
        <v>123.54</v>
      </c>
      <c r="U51" s="50">
        <v>125.68</v>
      </c>
      <c r="V51" s="50">
        <v>129</v>
      </c>
      <c r="W51" s="50">
        <v>126.16</v>
      </c>
      <c r="X51" s="50">
        <v>126.16</v>
      </c>
      <c r="Y51" s="50">
        <v>125.35</v>
      </c>
      <c r="Z51" s="50">
        <v>116.4</v>
      </c>
      <c r="AA51" s="50">
        <v>114.2</v>
      </c>
      <c r="AB51" s="50">
        <v>113.73</v>
      </c>
      <c r="AC51" s="50">
        <v>110.27</v>
      </c>
    </row>
    <row r="52" spans="1:29" s="33" customFormat="1" ht="18" customHeight="1">
      <c r="A52" s="32" t="s">
        <v>23</v>
      </c>
      <c r="B52" s="50">
        <v>1109.61</v>
      </c>
      <c r="C52" s="50">
        <v>1135.16</v>
      </c>
      <c r="D52" s="50">
        <v>1372.41</v>
      </c>
      <c r="E52" s="50">
        <v>1507.3</v>
      </c>
      <c r="F52" s="50">
        <v>1515.82</v>
      </c>
      <c r="G52" s="50">
        <v>1528.26</v>
      </c>
      <c r="H52" s="50">
        <v>1801.83</v>
      </c>
      <c r="I52" s="50">
        <v>1500.8</v>
      </c>
      <c r="J52" s="50">
        <v>1767.6</v>
      </c>
      <c r="K52" s="50">
        <v>1847.46</v>
      </c>
      <c r="L52" s="50">
        <v>1811.59</v>
      </c>
      <c r="M52" s="50">
        <v>1843.63</v>
      </c>
      <c r="N52" s="50">
        <v>1802.77</v>
      </c>
      <c r="O52" s="50">
        <v>1845.44</v>
      </c>
      <c r="P52" s="50">
        <v>2046.24</v>
      </c>
      <c r="Q52" s="50">
        <v>2200.34</v>
      </c>
      <c r="R52" s="50">
        <v>2118.67</v>
      </c>
      <c r="S52" s="50">
        <v>2386.84</v>
      </c>
      <c r="T52" s="50">
        <v>2607.86</v>
      </c>
      <c r="U52" s="50">
        <v>2718.64</v>
      </c>
      <c r="V52" s="50">
        <v>3426.14</v>
      </c>
      <c r="W52" s="50">
        <v>3023.56</v>
      </c>
      <c r="X52" s="50">
        <v>2965.43</v>
      </c>
      <c r="Y52" s="50">
        <v>3171.06</v>
      </c>
      <c r="Z52" s="50">
        <v>3157.76</v>
      </c>
      <c r="AA52" s="50">
        <v>3057.81</v>
      </c>
      <c r="AB52" s="50">
        <v>3551.35</v>
      </c>
      <c r="AC52" s="50">
        <v>5390.45</v>
      </c>
    </row>
    <row r="53" spans="1:29" s="38" customFormat="1" ht="18" customHeight="1">
      <c r="A53" s="37" t="s">
        <v>2</v>
      </c>
      <c r="B53" s="49">
        <v>51260.87</v>
      </c>
      <c r="C53" s="49">
        <v>50173.34</v>
      </c>
      <c r="D53" s="49">
        <v>39699.1</v>
      </c>
      <c r="E53" s="49">
        <v>35582.39</v>
      </c>
      <c r="F53" s="49">
        <v>45668.94</v>
      </c>
      <c r="G53" s="49">
        <v>41737.11</v>
      </c>
      <c r="H53" s="49">
        <v>41716.34</v>
      </c>
      <c r="I53" s="49">
        <v>44040.35</v>
      </c>
      <c r="J53" s="49">
        <v>48825.31</v>
      </c>
      <c r="K53" s="49">
        <v>51004.4</v>
      </c>
      <c r="L53" s="49">
        <v>52839.16</v>
      </c>
      <c r="M53" s="49">
        <v>42005.66</v>
      </c>
      <c r="N53" s="49">
        <v>47021.8</v>
      </c>
      <c r="O53" s="49">
        <v>60767.95</v>
      </c>
      <c r="P53" s="49">
        <v>81247.14</v>
      </c>
      <c r="Q53" s="49">
        <v>63355.43</v>
      </c>
      <c r="R53" s="49">
        <v>72798.24</v>
      </c>
      <c r="S53" s="49">
        <v>86739.35</v>
      </c>
      <c r="T53" s="49">
        <v>70175.92</v>
      </c>
      <c r="U53" s="49">
        <v>82044.13</v>
      </c>
      <c r="V53" s="49">
        <v>80982.78</v>
      </c>
      <c r="W53" s="49">
        <v>95438.26</v>
      </c>
      <c r="X53" s="49">
        <v>108079.57</v>
      </c>
      <c r="Y53" s="49">
        <v>95397.92</v>
      </c>
      <c r="Z53" s="49">
        <v>114961.88</v>
      </c>
      <c r="AA53" s="49">
        <v>107501.81</v>
      </c>
      <c r="AB53" s="49">
        <v>149614.06</v>
      </c>
      <c r="AC53" s="49">
        <v>120021.07</v>
      </c>
    </row>
    <row r="54" spans="1:29" s="33" customFormat="1" ht="18" customHeight="1">
      <c r="A54" s="30" t="s">
        <v>3</v>
      </c>
      <c r="B54" s="50">
        <v>5515.72</v>
      </c>
      <c r="C54" s="50">
        <v>3201.89</v>
      </c>
      <c r="D54" s="50">
        <v>4430.48</v>
      </c>
      <c r="E54" s="50">
        <v>2774.54</v>
      </c>
      <c r="F54" s="50">
        <v>4079.74</v>
      </c>
      <c r="G54" s="50">
        <v>6080.18</v>
      </c>
      <c r="H54" s="50">
        <v>3551.49</v>
      </c>
      <c r="I54" s="50">
        <v>3499.7</v>
      </c>
      <c r="J54" s="50">
        <v>4504.34</v>
      </c>
      <c r="K54" s="50">
        <v>4637.37</v>
      </c>
      <c r="L54" s="50">
        <v>4605.68</v>
      </c>
      <c r="M54" s="50">
        <v>4006.93</v>
      </c>
      <c r="N54" s="50">
        <v>4368.98</v>
      </c>
      <c r="O54" s="50">
        <v>4209.29</v>
      </c>
      <c r="P54" s="50">
        <v>3551.76</v>
      </c>
      <c r="Q54" s="50">
        <v>4908.69</v>
      </c>
      <c r="R54" s="50">
        <v>6223.13</v>
      </c>
      <c r="S54" s="50">
        <v>6714.38</v>
      </c>
      <c r="T54" s="50">
        <v>6846.94</v>
      </c>
      <c r="U54" s="50">
        <v>4783.34</v>
      </c>
      <c r="V54" s="50">
        <v>4399.84</v>
      </c>
      <c r="W54" s="50">
        <v>4629.31</v>
      </c>
      <c r="X54" s="50">
        <v>8600.1</v>
      </c>
      <c r="Y54" s="50">
        <v>7574.64</v>
      </c>
      <c r="Z54" s="50">
        <v>6483.61</v>
      </c>
      <c r="AA54" s="50">
        <v>6269.67</v>
      </c>
      <c r="AB54" s="50">
        <v>11016.04</v>
      </c>
      <c r="AC54" s="50">
        <v>7824.46</v>
      </c>
    </row>
    <row r="55" spans="1:29" s="33" customFormat="1" ht="18" customHeight="1">
      <c r="A55" s="32" t="s">
        <v>33</v>
      </c>
      <c r="B55" s="50">
        <v>5515.72</v>
      </c>
      <c r="C55" s="50">
        <v>3201.89</v>
      </c>
      <c r="D55" s="50">
        <v>4430.48</v>
      </c>
      <c r="E55" s="50">
        <v>2774.54</v>
      </c>
      <c r="F55" s="50">
        <v>4079.74</v>
      </c>
      <c r="G55" s="50">
        <v>6080.18</v>
      </c>
      <c r="H55" s="50">
        <v>3551.49</v>
      </c>
      <c r="I55" s="50">
        <v>3499.7</v>
      </c>
      <c r="J55" s="50">
        <v>4504.34</v>
      </c>
      <c r="K55" s="50">
        <v>4637.37</v>
      </c>
      <c r="L55" s="50">
        <v>4605.68</v>
      </c>
      <c r="M55" s="50">
        <v>4006.93</v>
      </c>
      <c r="N55" s="50">
        <v>4368.98</v>
      </c>
      <c r="O55" s="50">
        <v>4209.29</v>
      </c>
      <c r="P55" s="50">
        <v>3551.76</v>
      </c>
      <c r="Q55" s="50">
        <v>4908.69</v>
      </c>
      <c r="R55" s="50">
        <v>6223.13</v>
      </c>
      <c r="S55" s="50">
        <v>6714.38</v>
      </c>
      <c r="T55" s="50">
        <v>6846.94</v>
      </c>
      <c r="U55" s="50">
        <v>4587.9</v>
      </c>
      <c r="V55" s="50">
        <v>4211.22</v>
      </c>
      <c r="W55" s="50">
        <v>4439.76</v>
      </c>
      <c r="X55" s="50">
        <v>8408.66</v>
      </c>
      <c r="Y55" s="50">
        <v>7383.02</v>
      </c>
      <c r="Z55" s="50">
        <v>6296.98</v>
      </c>
      <c r="AA55" s="50">
        <v>6082.94</v>
      </c>
      <c r="AB55" s="50">
        <v>10829.49</v>
      </c>
      <c r="AC55" s="50">
        <v>7518.21</v>
      </c>
    </row>
    <row r="56" spans="1:29" s="33" customFormat="1" ht="18" customHeight="1">
      <c r="A56" s="34" t="s">
        <v>55</v>
      </c>
      <c r="B56" s="50">
        <v>2529.58</v>
      </c>
      <c r="C56" s="50">
        <v>401.05</v>
      </c>
      <c r="D56" s="50">
        <v>569.43</v>
      </c>
      <c r="E56" s="50">
        <v>952.97</v>
      </c>
      <c r="F56" s="50">
        <v>505.38</v>
      </c>
      <c r="G56" s="50">
        <v>2799.49</v>
      </c>
      <c r="H56" s="50">
        <v>391.93</v>
      </c>
      <c r="I56" s="50">
        <v>991.09</v>
      </c>
      <c r="J56" s="50">
        <v>1175.06</v>
      </c>
      <c r="K56" s="50">
        <v>1165.57</v>
      </c>
      <c r="L56" s="50">
        <v>1295.52</v>
      </c>
      <c r="M56" s="50">
        <v>1339.76</v>
      </c>
      <c r="N56" s="50">
        <v>1310.45</v>
      </c>
      <c r="O56" s="50">
        <v>1389.44</v>
      </c>
      <c r="P56" s="50">
        <v>484.11</v>
      </c>
      <c r="Q56" s="50">
        <v>1674.16</v>
      </c>
      <c r="R56" s="50">
        <v>2316.94</v>
      </c>
      <c r="S56" s="50">
        <v>2516.61</v>
      </c>
      <c r="T56" s="50">
        <v>2267.25</v>
      </c>
      <c r="U56" s="50">
        <v>651.98</v>
      </c>
      <c r="V56" s="50">
        <v>457.78</v>
      </c>
      <c r="W56" s="50">
        <v>940.77</v>
      </c>
      <c r="X56" s="50">
        <v>1978.96</v>
      </c>
      <c r="Y56" s="50">
        <v>2581.4</v>
      </c>
      <c r="Z56" s="50">
        <v>2738.56</v>
      </c>
      <c r="AA56" s="50">
        <v>3107.66</v>
      </c>
      <c r="AB56" s="50">
        <v>7086.82</v>
      </c>
      <c r="AC56" s="50">
        <v>3832.51</v>
      </c>
    </row>
    <row r="57" spans="1:29" s="33" customFormat="1" ht="18" customHeight="1">
      <c r="A57" s="34" t="s">
        <v>56</v>
      </c>
      <c r="B57" s="50">
        <v>1582.64</v>
      </c>
      <c r="C57" s="50">
        <v>2372.34</v>
      </c>
      <c r="D57" s="50">
        <v>2361.05</v>
      </c>
      <c r="E57" s="50">
        <v>1421.57</v>
      </c>
      <c r="F57" s="50">
        <v>2919.36</v>
      </c>
      <c r="G57" s="50">
        <v>2491.69</v>
      </c>
      <c r="H57" s="50">
        <v>2498.56</v>
      </c>
      <c r="I57" s="50">
        <v>1895.61</v>
      </c>
      <c r="J57" s="50">
        <v>2658.28</v>
      </c>
      <c r="K57" s="50">
        <v>2719.8</v>
      </c>
      <c r="L57" s="50">
        <v>2942.22</v>
      </c>
      <c r="M57" s="50">
        <v>2185.21</v>
      </c>
      <c r="N57" s="50">
        <v>2520.05</v>
      </c>
      <c r="O57" s="50">
        <v>2118.15</v>
      </c>
      <c r="P57" s="50">
        <v>2505.06</v>
      </c>
      <c r="Q57" s="50">
        <v>2741.53</v>
      </c>
      <c r="R57" s="50">
        <v>3498.18</v>
      </c>
      <c r="S57" s="50">
        <v>3722.27</v>
      </c>
      <c r="T57" s="50">
        <v>4106.69</v>
      </c>
      <c r="U57" s="50">
        <v>3398.93</v>
      </c>
      <c r="V57" s="50">
        <v>3128.11</v>
      </c>
      <c r="W57" s="50">
        <v>3021.22</v>
      </c>
      <c r="X57" s="50">
        <v>3745.59</v>
      </c>
      <c r="Y57" s="50">
        <v>3466.66</v>
      </c>
      <c r="Z57" s="50">
        <v>2400.73</v>
      </c>
      <c r="AA57" s="50">
        <v>2366.55</v>
      </c>
      <c r="AB57" s="50">
        <v>2572.76</v>
      </c>
      <c r="AC57" s="50">
        <v>2531.5</v>
      </c>
    </row>
    <row r="58" spans="1:29" s="33" customFormat="1" ht="18" customHeight="1">
      <c r="A58" s="34" t="s">
        <v>23</v>
      </c>
      <c r="B58" s="50">
        <v>1403.5</v>
      </c>
      <c r="C58" s="50">
        <v>428.5</v>
      </c>
      <c r="D58" s="50">
        <v>1500</v>
      </c>
      <c r="E58" s="50">
        <v>400</v>
      </c>
      <c r="F58" s="50">
        <v>655</v>
      </c>
      <c r="G58" s="50">
        <v>789</v>
      </c>
      <c r="H58" s="50">
        <v>661</v>
      </c>
      <c r="I58" s="50">
        <v>613</v>
      </c>
      <c r="J58" s="50">
        <v>671</v>
      </c>
      <c r="K58" s="50">
        <v>752</v>
      </c>
      <c r="L58" s="50">
        <v>367.94</v>
      </c>
      <c r="M58" s="50">
        <v>481.96</v>
      </c>
      <c r="N58" s="50">
        <v>538.48</v>
      </c>
      <c r="O58" s="50">
        <v>701.7</v>
      </c>
      <c r="P58" s="50">
        <v>562.59</v>
      </c>
      <c r="Q58" s="50">
        <v>493</v>
      </c>
      <c r="R58" s="50">
        <v>408</v>
      </c>
      <c r="S58" s="50">
        <v>475.5</v>
      </c>
      <c r="T58" s="50">
        <v>473</v>
      </c>
      <c r="U58" s="50">
        <v>537</v>
      </c>
      <c r="V58" s="50">
        <v>625.33</v>
      </c>
      <c r="W58" s="50">
        <v>477.76</v>
      </c>
      <c r="X58" s="50">
        <v>2684.11</v>
      </c>
      <c r="Y58" s="50">
        <v>1334.96</v>
      </c>
      <c r="Z58" s="50">
        <v>1157.68</v>
      </c>
      <c r="AA58" s="50">
        <v>608.73</v>
      </c>
      <c r="AB58" s="50">
        <v>1169.92</v>
      </c>
      <c r="AC58" s="50">
        <v>1154.2</v>
      </c>
    </row>
    <row r="59" spans="1:29" s="39" customFormat="1" ht="18" customHeight="1">
      <c r="A59" s="32" t="s">
        <v>34</v>
      </c>
      <c r="B59" s="50">
        <v>0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195.44</v>
      </c>
      <c r="V59" s="50">
        <v>188.62</v>
      </c>
      <c r="W59" s="50">
        <v>189.55</v>
      </c>
      <c r="X59" s="50">
        <v>191.44</v>
      </c>
      <c r="Y59" s="50">
        <v>191.62</v>
      </c>
      <c r="Z59" s="50">
        <v>186.63</v>
      </c>
      <c r="AA59" s="50">
        <v>186.73</v>
      </c>
      <c r="AB59" s="50">
        <v>186.55</v>
      </c>
      <c r="AC59" s="50">
        <v>306.25</v>
      </c>
    </row>
    <row r="60" spans="1:29" s="39" customFormat="1" ht="18" customHeight="1">
      <c r="A60" s="30" t="s">
        <v>67</v>
      </c>
      <c r="B60" s="50">
        <v>0</v>
      </c>
      <c r="C60" s="50">
        <v>0</v>
      </c>
      <c r="D60" s="50">
        <v>187.82</v>
      </c>
      <c r="E60" s="50">
        <v>98.09</v>
      </c>
      <c r="F60" s="50">
        <v>486.86</v>
      </c>
      <c r="G60" s="50">
        <v>605.09</v>
      </c>
      <c r="H60" s="50">
        <v>899.24</v>
      </c>
      <c r="I60" s="50">
        <v>200</v>
      </c>
      <c r="J60" s="50">
        <v>397.37</v>
      </c>
      <c r="K60" s="50">
        <v>405</v>
      </c>
      <c r="L60" s="50">
        <v>995.24</v>
      </c>
      <c r="M60" s="50">
        <v>823.22</v>
      </c>
      <c r="N60" s="50">
        <v>1060.94</v>
      </c>
      <c r="O60" s="50">
        <v>763.16</v>
      </c>
      <c r="P60" s="50">
        <v>1749.4</v>
      </c>
      <c r="Q60" s="50">
        <v>2041.67</v>
      </c>
      <c r="R60" s="50">
        <v>2388.78</v>
      </c>
      <c r="S60" s="50">
        <v>1923.1</v>
      </c>
      <c r="T60" s="50">
        <v>1946.83</v>
      </c>
      <c r="U60" s="50">
        <v>1452.45</v>
      </c>
      <c r="V60" s="50">
        <v>1340.41</v>
      </c>
      <c r="W60" s="50">
        <v>1443.79</v>
      </c>
      <c r="X60" s="50">
        <v>578.62</v>
      </c>
      <c r="Y60" s="50">
        <v>1590.01</v>
      </c>
      <c r="Z60" s="50">
        <v>2220.71</v>
      </c>
      <c r="AA60" s="50">
        <v>2476.6</v>
      </c>
      <c r="AB60" s="50">
        <v>3684.64</v>
      </c>
      <c r="AC60" s="50">
        <v>2382.96</v>
      </c>
    </row>
    <row r="61" spans="1:29" s="39" customFormat="1" ht="18" customHeight="1">
      <c r="A61" s="30" t="s">
        <v>85</v>
      </c>
      <c r="B61" s="50">
        <v>6989.2</v>
      </c>
      <c r="C61" s="50">
        <v>7428.23</v>
      </c>
      <c r="D61" s="50">
        <v>5882.48</v>
      </c>
      <c r="E61" s="50">
        <v>4023.48</v>
      </c>
      <c r="F61" s="50">
        <v>6000.3</v>
      </c>
      <c r="G61" s="50">
        <v>5254.6</v>
      </c>
      <c r="H61" s="50">
        <v>5521.56</v>
      </c>
      <c r="I61" s="50">
        <v>4428.37</v>
      </c>
      <c r="J61" s="50">
        <v>7395.33</v>
      </c>
      <c r="K61" s="50">
        <v>6783.71</v>
      </c>
      <c r="L61" s="50">
        <v>8373.52</v>
      </c>
      <c r="M61" s="50">
        <v>4619.82</v>
      </c>
      <c r="N61" s="50">
        <v>4904.85</v>
      </c>
      <c r="O61" s="50">
        <v>6981.12</v>
      </c>
      <c r="P61" s="50">
        <v>11984.87</v>
      </c>
      <c r="Q61" s="50">
        <v>6652.19</v>
      </c>
      <c r="R61" s="50">
        <v>7433.82</v>
      </c>
      <c r="S61" s="50">
        <v>7240.43</v>
      </c>
      <c r="T61" s="50">
        <v>6287.77</v>
      </c>
      <c r="U61" s="50">
        <v>3969.02</v>
      </c>
      <c r="V61" s="50">
        <v>6010.04</v>
      </c>
      <c r="W61" s="50">
        <v>7999.19</v>
      </c>
      <c r="X61" s="50">
        <v>7719.64</v>
      </c>
      <c r="Y61" s="50">
        <v>6421.02</v>
      </c>
      <c r="Z61" s="50">
        <v>10710.78</v>
      </c>
      <c r="AA61" s="50">
        <v>6750.01</v>
      </c>
      <c r="AB61" s="50">
        <v>15006.95</v>
      </c>
      <c r="AC61" s="50">
        <v>10454.21</v>
      </c>
    </row>
    <row r="62" spans="1:29" s="33" customFormat="1" ht="18" customHeight="1">
      <c r="A62" s="32" t="s">
        <v>76</v>
      </c>
      <c r="B62" s="51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0">
        <v>0</v>
      </c>
      <c r="K62" s="50">
        <v>6767.92</v>
      </c>
      <c r="L62" s="50">
        <v>8263.68</v>
      </c>
      <c r="M62" s="50">
        <v>4613.37</v>
      </c>
      <c r="N62" s="50">
        <v>4844.35</v>
      </c>
      <c r="O62" s="50">
        <v>6842.53</v>
      </c>
      <c r="P62" s="50">
        <v>11830.2</v>
      </c>
      <c r="Q62" s="50">
        <v>6575.94</v>
      </c>
      <c r="R62" s="50">
        <v>6941.4</v>
      </c>
      <c r="S62" s="50">
        <v>7128.35</v>
      </c>
      <c r="T62" s="50">
        <v>6138.98</v>
      </c>
      <c r="U62" s="50">
        <v>3286.8</v>
      </c>
      <c r="V62" s="50">
        <v>4160.51</v>
      </c>
      <c r="W62" s="50">
        <v>7867.58</v>
      </c>
      <c r="X62" s="50">
        <v>7473.58</v>
      </c>
      <c r="Y62" s="50">
        <v>5796.53</v>
      </c>
      <c r="Z62" s="50">
        <v>10620.11</v>
      </c>
      <c r="AA62" s="50">
        <v>6391.87</v>
      </c>
      <c r="AB62" s="50">
        <v>13879.06</v>
      </c>
      <c r="AC62" s="50">
        <v>7530.47</v>
      </c>
    </row>
    <row r="63" spans="1:29" s="33" customFormat="1" ht="18" customHeight="1">
      <c r="A63" s="32" t="s">
        <v>77</v>
      </c>
      <c r="B63" s="51">
        <v>0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0">
        <v>0</v>
      </c>
      <c r="K63" s="50">
        <v>15.79</v>
      </c>
      <c r="L63" s="50">
        <v>109.84</v>
      </c>
      <c r="M63" s="50">
        <v>6.45</v>
      </c>
      <c r="N63" s="50">
        <v>60.5</v>
      </c>
      <c r="O63" s="50">
        <v>138.59</v>
      </c>
      <c r="P63" s="50">
        <v>154.67</v>
      </c>
      <c r="Q63" s="50">
        <v>76.25</v>
      </c>
      <c r="R63" s="50">
        <v>492.42</v>
      </c>
      <c r="S63" s="50">
        <v>112.08</v>
      </c>
      <c r="T63" s="50">
        <v>148.78</v>
      </c>
      <c r="U63" s="50">
        <v>682.22</v>
      </c>
      <c r="V63" s="50">
        <v>1849.53</v>
      </c>
      <c r="W63" s="50">
        <v>131.61</v>
      </c>
      <c r="X63" s="50">
        <v>246.06</v>
      </c>
      <c r="Y63" s="50">
        <v>624.49</v>
      </c>
      <c r="Z63" s="50">
        <v>90.68</v>
      </c>
      <c r="AA63" s="50">
        <v>358.15</v>
      </c>
      <c r="AB63" s="50">
        <v>1127.89</v>
      </c>
      <c r="AC63" s="50">
        <v>2923.75</v>
      </c>
    </row>
    <row r="64" spans="1:29" s="33" customFormat="1" ht="18" customHeight="1">
      <c r="A64" s="30" t="s">
        <v>78</v>
      </c>
      <c r="B64" s="50">
        <v>27387.62</v>
      </c>
      <c r="C64" s="50">
        <v>28504.19</v>
      </c>
      <c r="D64" s="50">
        <v>21154.13</v>
      </c>
      <c r="E64" s="50">
        <v>18403.41</v>
      </c>
      <c r="F64" s="50">
        <v>22701.68</v>
      </c>
      <c r="G64" s="50">
        <v>20356.07</v>
      </c>
      <c r="H64" s="50">
        <v>21353.99</v>
      </c>
      <c r="I64" s="50">
        <v>24077.46</v>
      </c>
      <c r="J64" s="50">
        <v>24072.79</v>
      </c>
      <c r="K64" s="50">
        <v>26942.41</v>
      </c>
      <c r="L64" s="50">
        <v>27035.35</v>
      </c>
      <c r="M64" s="50">
        <v>20238.21</v>
      </c>
      <c r="N64" s="50">
        <v>21411.8</v>
      </c>
      <c r="O64" s="50">
        <v>32759.36</v>
      </c>
      <c r="P64" s="50">
        <v>47456.24</v>
      </c>
      <c r="Q64" s="50">
        <v>33494.67</v>
      </c>
      <c r="R64" s="50">
        <v>36552.95</v>
      </c>
      <c r="S64" s="50">
        <v>41554.53</v>
      </c>
      <c r="T64" s="50">
        <v>37465.06</v>
      </c>
      <c r="U64" s="50">
        <v>31831.75</v>
      </c>
      <c r="V64" s="50">
        <v>36993.41</v>
      </c>
      <c r="W64" s="50">
        <v>55752.33</v>
      </c>
      <c r="X64" s="50">
        <v>63440.49</v>
      </c>
      <c r="Y64" s="50">
        <v>49946.82</v>
      </c>
      <c r="Z64" s="50">
        <v>68530.94</v>
      </c>
      <c r="AA64" s="50">
        <v>61510.35</v>
      </c>
      <c r="AB64" s="50">
        <v>87349.21</v>
      </c>
      <c r="AC64" s="50">
        <v>70435.6</v>
      </c>
    </row>
    <row r="65" spans="1:29" s="39" customFormat="1" ht="18" customHeight="1">
      <c r="A65" s="32" t="s">
        <v>4</v>
      </c>
      <c r="B65" s="50">
        <v>27387.62</v>
      </c>
      <c r="C65" s="50">
        <v>28504.19</v>
      </c>
      <c r="D65" s="50">
        <v>21154.13</v>
      </c>
      <c r="E65" s="50">
        <v>18403.41</v>
      </c>
      <c r="F65" s="50">
        <v>22701.68</v>
      </c>
      <c r="G65" s="50">
        <v>20356.07</v>
      </c>
      <c r="H65" s="50">
        <v>21353.99</v>
      </c>
      <c r="I65" s="50">
        <v>24077.46</v>
      </c>
      <c r="J65" s="50">
        <v>24072.79</v>
      </c>
      <c r="K65" s="50">
        <v>26385.59</v>
      </c>
      <c r="L65" s="50">
        <v>25965.18</v>
      </c>
      <c r="M65" s="50">
        <v>18636.05</v>
      </c>
      <c r="N65" s="50">
        <v>19310.19</v>
      </c>
      <c r="O65" s="50">
        <v>30014.44</v>
      </c>
      <c r="P65" s="50">
        <v>43213.63</v>
      </c>
      <c r="Q65" s="50">
        <v>29105.39</v>
      </c>
      <c r="R65" s="50">
        <v>32178.65</v>
      </c>
      <c r="S65" s="50">
        <v>36766.65</v>
      </c>
      <c r="T65" s="50">
        <v>31693.1</v>
      </c>
      <c r="U65" s="50">
        <v>24916.44</v>
      </c>
      <c r="V65" s="50">
        <v>29582.66</v>
      </c>
      <c r="W65" s="50">
        <v>47141.84</v>
      </c>
      <c r="X65" s="50">
        <v>54050.77</v>
      </c>
      <c r="Y65" s="50">
        <v>40346.42</v>
      </c>
      <c r="Z65" s="50">
        <v>58326.95</v>
      </c>
      <c r="AA65" s="50">
        <v>51603.14</v>
      </c>
      <c r="AB65" s="50">
        <v>76597.69</v>
      </c>
      <c r="AC65" s="50">
        <v>59456.09</v>
      </c>
    </row>
    <row r="66" spans="1:29" s="39" customFormat="1" ht="18" customHeight="1">
      <c r="A66" s="34" t="s">
        <v>57</v>
      </c>
      <c r="B66" s="50">
        <v>23737.11</v>
      </c>
      <c r="C66" s="50">
        <v>27446.64</v>
      </c>
      <c r="D66" s="50">
        <v>19687.03</v>
      </c>
      <c r="E66" s="50">
        <v>17236.44</v>
      </c>
      <c r="F66" s="50">
        <v>20891.76</v>
      </c>
      <c r="G66" s="50">
        <v>18417.54</v>
      </c>
      <c r="H66" s="50">
        <v>19040.08</v>
      </c>
      <c r="I66" s="50">
        <v>20787.04</v>
      </c>
      <c r="J66" s="50">
        <v>21880.34</v>
      </c>
      <c r="K66" s="50">
        <v>18247.65</v>
      </c>
      <c r="L66" s="50">
        <v>18704.51</v>
      </c>
      <c r="M66" s="50">
        <v>12400</v>
      </c>
      <c r="N66" s="50">
        <v>12141.34</v>
      </c>
      <c r="O66" s="50">
        <v>20029.41</v>
      </c>
      <c r="P66" s="50">
        <v>31653.65</v>
      </c>
      <c r="Q66" s="50">
        <v>20029.45</v>
      </c>
      <c r="R66" s="50">
        <v>19971.13</v>
      </c>
      <c r="S66" s="50">
        <v>23069.6</v>
      </c>
      <c r="T66" s="50">
        <v>19078.21</v>
      </c>
      <c r="U66" s="50">
        <v>9733.03</v>
      </c>
      <c r="V66" s="50">
        <v>12164.23</v>
      </c>
      <c r="W66" s="50">
        <v>22655.28</v>
      </c>
      <c r="X66" s="50">
        <v>27936.29</v>
      </c>
      <c r="Y66" s="50">
        <v>16783.69</v>
      </c>
      <c r="Z66" s="50">
        <v>30673.14</v>
      </c>
      <c r="AA66" s="50">
        <v>24615.84</v>
      </c>
      <c r="AB66" s="50">
        <v>42926.5</v>
      </c>
      <c r="AC66" s="50">
        <v>27234.34</v>
      </c>
    </row>
    <row r="67" spans="1:29" s="39" customFormat="1" ht="18" customHeight="1">
      <c r="A67" s="34" t="s">
        <v>58</v>
      </c>
      <c r="B67" s="50">
        <v>1099.93</v>
      </c>
      <c r="C67" s="50">
        <v>774.67</v>
      </c>
      <c r="D67" s="50">
        <v>839.44</v>
      </c>
      <c r="E67" s="50">
        <v>504.7</v>
      </c>
      <c r="F67" s="50">
        <v>893.82</v>
      </c>
      <c r="G67" s="50">
        <v>808.79</v>
      </c>
      <c r="H67" s="50">
        <v>1283</v>
      </c>
      <c r="I67" s="50">
        <v>868.76</v>
      </c>
      <c r="J67" s="50">
        <v>1658.14</v>
      </c>
      <c r="K67" s="50">
        <v>5490.25</v>
      </c>
      <c r="L67" s="50">
        <v>6446.58</v>
      </c>
      <c r="M67" s="50">
        <v>5392.7</v>
      </c>
      <c r="N67" s="50">
        <v>5658.45</v>
      </c>
      <c r="O67" s="50">
        <v>8110.28</v>
      </c>
      <c r="P67" s="50">
        <v>9703.08</v>
      </c>
      <c r="Q67" s="50">
        <v>7664.41</v>
      </c>
      <c r="R67" s="50">
        <v>10344.53</v>
      </c>
      <c r="S67" s="50">
        <v>11289.07</v>
      </c>
      <c r="T67" s="50">
        <v>10546.88</v>
      </c>
      <c r="U67" s="50">
        <v>12721.32</v>
      </c>
      <c r="V67" s="50">
        <v>15201.02</v>
      </c>
      <c r="W67" s="50">
        <v>21459.45</v>
      </c>
      <c r="X67" s="50">
        <v>23978.49</v>
      </c>
      <c r="Y67" s="50">
        <v>21308.04</v>
      </c>
      <c r="Z67" s="50">
        <v>25991.77</v>
      </c>
      <c r="AA67" s="50">
        <v>24447.62</v>
      </c>
      <c r="AB67" s="50">
        <v>31704.71</v>
      </c>
      <c r="AC67" s="50">
        <v>30165.74</v>
      </c>
    </row>
    <row r="68" spans="1:29" s="39" customFormat="1" ht="18" customHeight="1">
      <c r="A68" s="34" t="s">
        <v>59</v>
      </c>
      <c r="B68" s="50">
        <v>2540.55</v>
      </c>
      <c r="C68" s="50">
        <v>272.85</v>
      </c>
      <c r="D68" s="50">
        <v>518.31</v>
      </c>
      <c r="E68" s="50">
        <v>625.11</v>
      </c>
      <c r="F68" s="50">
        <v>726.92</v>
      </c>
      <c r="G68" s="50">
        <v>885.71</v>
      </c>
      <c r="H68" s="50">
        <v>896.67</v>
      </c>
      <c r="I68" s="50">
        <v>2094.78</v>
      </c>
      <c r="J68" s="50">
        <v>281.66</v>
      </c>
      <c r="K68" s="50">
        <v>2447.88</v>
      </c>
      <c r="L68" s="50">
        <v>577.03</v>
      </c>
      <c r="M68" s="50">
        <v>663.22</v>
      </c>
      <c r="N68" s="50">
        <v>464.16</v>
      </c>
      <c r="O68" s="50">
        <v>538.86</v>
      </c>
      <c r="P68" s="50">
        <v>641.41</v>
      </c>
      <c r="Q68" s="50">
        <v>715.53</v>
      </c>
      <c r="R68" s="50">
        <v>715.52</v>
      </c>
      <c r="S68" s="50">
        <v>1846.79</v>
      </c>
      <c r="T68" s="50">
        <v>1060.36</v>
      </c>
      <c r="U68" s="50">
        <v>1152.03</v>
      </c>
      <c r="V68" s="50">
        <v>1559.69</v>
      </c>
      <c r="W68" s="50">
        <v>2389.61</v>
      </c>
      <c r="X68" s="50">
        <v>1501.84</v>
      </c>
      <c r="Y68" s="50">
        <v>1362.29</v>
      </c>
      <c r="Z68" s="50">
        <v>1073.61</v>
      </c>
      <c r="AA68" s="50">
        <v>1315.75</v>
      </c>
      <c r="AB68" s="50">
        <v>965.72</v>
      </c>
      <c r="AC68" s="50">
        <v>1002.4</v>
      </c>
    </row>
    <row r="69" spans="1:29" s="39" customFormat="1" ht="18" customHeight="1">
      <c r="A69" s="34" t="s">
        <v>60</v>
      </c>
      <c r="B69" s="50">
        <v>10.03</v>
      </c>
      <c r="C69" s="50">
        <v>10.03</v>
      </c>
      <c r="D69" s="50">
        <v>109.35</v>
      </c>
      <c r="E69" s="50">
        <v>37.16</v>
      </c>
      <c r="F69" s="50">
        <v>189.18</v>
      </c>
      <c r="G69" s="50">
        <v>244.03</v>
      </c>
      <c r="H69" s="50">
        <v>134.24</v>
      </c>
      <c r="I69" s="50">
        <v>326.88</v>
      </c>
      <c r="J69" s="50">
        <v>252.65</v>
      </c>
      <c r="K69" s="50">
        <v>199.81</v>
      </c>
      <c r="L69" s="50">
        <v>237.06</v>
      </c>
      <c r="M69" s="50">
        <v>180.13</v>
      </c>
      <c r="N69" s="50">
        <v>1046.24</v>
      </c>
      <c r="O69" s="50">
        <v>1335.89</v>
      </c>
      <c r="P69" s="50">
        <v>1215.49</v>
      </c>
      <c r="Q69" s="50">
        <v>696</v>
      </c>
      <c r="R69" s="50">
        <v>1147.48</v>
      </c>
      <c r="S69" s="50">
        <v>561.19</v>
      </c>
      <c r="T69" s="50">
        <v>1007.64</v>
      </c>
      <c r="U69" s="50">
        <v>1310.06</v>
      </c>
      <c r="V69" s="50">
        <v>657.72</v>
      </c>
      <c r="W69" s="50">
        <v>637.5</v>
      </c>
      <c r="X69" s="50">
        <v>634.14</v>
      </c>
      <c r="Y69" s="50">
        <v>892.4</v>
      </c>
      <c r="Z69" s="50">
        <v>588.44</v>
      </c>
      <c r="AA69" s="50">
        <v>1223.94</v>
      </c>
      <c r="AB69" s="50">
        <v>1000.77</v>
      </c>
      <c r="AC69" s="50">
        <v>1053.63</v>
      </c>
    </row>
    <row r="70" spans="1:29" s="39" customFormat="1" ht="18" customHeight="1">
      <c r="A70" s="32" t="s">
        <v>82</v>
      </c>
      <c r="B70" s="51">
        <v>0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0">
        <v>0</v>
      </c>
      <c r="K70" s="50">
        <v>556.82</v>
      </c>
      <c r="L70" s="50">
        <v>1070.17</v>
      </c>
      <c r="M70" s="50">
        <v>1602.16</v>
      </c>
      <c r="N70" s="50">
        <v>2101.61</v>
      </c>
      <c r="O70" s="50">
        <v>2744.92</v>
      </c>
      <c r="P70" s="50">
        <v>4242.61</v>
      </c>
      <c r="Q70" s="50">
        <v>4389.28</v>
      </c>
      <c r="R70" s="50">
        <v>4374.3</v>
      </c>
      <c r="S70" s="50">
        <v>4787.88</v>
      </c>
      <c r="T70" s="50">
        <v>5771.96</v>
      </c>
      <c r="U70" s="50">
        <v>6915.31</v>
      </c>
      <c r="V70" s="50">
        <v>7410.76</v>
      </c>
      <c r="W70" s="50">
        <v>8610.49</v>
      </c>
      <c r="X70" s="50">
        <v>9389.73</v>
      </c>
      <c r="Y70" s="50">
        <v>9600.39</v>
      </c>
      <c r="Z70" s="50">
        <v>10203.99</v>
      </c>
      <c r="AA70" s="50">
        <v>9907.21</v>
      </c>
      <c r="AB70" s="50">
        <v>10751.52</v>
      </c>
      <c r="AC70" s="50">
        <v>10979.5</v>
      </c>
    </row>
    <row r="71" spans="1:29" s="39" customFormat="1" ht="18" customHeight="1">
      <c r="A71" s="30" t="s">
        <v>35</v>
      </c>
      <c r="B71" s="50">
        <v>1059.29</v>
      </c>
      <c r="C71" s="50">
        <v>2021.57</v>
      </c>
      <c r="D71" s="50">
        <v>1204.74</v>
      </c>
      <c r="E71" s="50">
        <v>1991.21</v>
      </c>
      <c r="F71" s="50">
        <v>1703.48</v>
      </c>
      <c r="G71" s="50">
        <v>1785.56</v>
      </c>
      <c r="H71" s="50">
        <v>1796.04</v>
      </c>
      <c r="I71" s="50">
        <v>1543.96</v>
      </c>
      <c r="J71" s="50">
        <v>1469.07</v>
      </c>
      <c r="K71" s="50">
        <v>1728</v>
      </c>
      <c r="L71" s="50">
        <v>1790.46</v>
      </c>
      <c r="M71" s="50">
        <v>1225.41</v>
      </c>
      <c r="N71" s="50">
        <v>872.65</v>
      </c>
      <c r="O71" s="50">
        <v>950.27</v>
      </c>
      <c r="P71" s="50">
        <v>804.12</v>
      </c>
      <c r="Q71" s="50">
        <v>789.54</v>
      </c>
      <c r="R71" s="50">
        <v>908.88</v>
      </c>
      <c r="S71" s="50">
        <v>1203.8</v>
      </c>
      <c r="T71" s="50">
        <v>947.93</v>
      </c>
      <c r="U71" s="50">
        <v>1099.77</v>
      </c>
      <c r="V71" s="50">
        <v>1072.36</v>
      </c>
      <c r="W71" s="50">
        <v>972.88</v>
      </c>
      <c r="X71" s="50">
        <v>1152.69</v>
      </c>
      <c r="Y71" s="50">
        <v>1164.07</v>
      </c>
      <c r="Z71" s="50">
        <v>1110.35</v>
      </c>
      <c r="AA71" s="50">
        <v>1591.52</v>
      </c>
      <c r="AB71" s="50">
        <v>1860.68</v>
      </c>
      <c r="AC71" s="50">
        <v>2039.52</v>
      </c>
    </row>
    <row r="72" spans="1:29" s="39" customFormat="1" ht="18" customHeight="1">
      <c r="A72" s="32" t="s">
        <v>61</v>
      </c>
      <c r="B72" s="50">
        <v>0</v>
      </c>
      <c r="C72" s="50">
        <v>0</v>
      </c>
      <c r="D72" s="50">
        <v>0</v>
      </c>
      <c r="E72" s="50">
        <v>300</v>
      </c>
      <c r="F72" s="50">
        <v>0</v>
      </c>
      <c r="G72" s="50">
        <v>300</v>
      </c>
      <c r="H72" s="50">
        <v>378.43</v>
      </c>
      <c r="I72" s="50">
        <v>178.46</v>
      </c>
      <c r="J72" s="50">
        <v>78.87</v>
      </c>
      <c r="K72" s="50">
        <v>387.1</v>
      </c>
      <c r="L72" s="50">
        <v>407.1</v>
      </c>
      <c r="M72" s="50">
        <v>282.08</v>
      </c>
      <c r="N72" s="50">
        <v>0</v>
      </c>
      <c r="O72" s="50">
        <v>59.97</v>
      </c>
      <c r="P72" s="50">
        <v>0</v>
      </c>
      <c r="Q72" s="50">
        <v>20</v>
      </c>
      <c r="R72" s="50">
        <v>0</v>
      </c>
      <c r="S72" s="50">
        <v>297.45</v>
      </c>
      <c r="T72" s="50">
        <v>31.98</v>
      </c>
      <c r="U72" s="50">
        <v>9.99</v>
      </c>
      <c r="V72" s="50">
        <v>45.76</v>
      </c>
      <c r="W72" s="50">
        <v>18.99</v>
      </c>
      <c r="X72" s="50">
        <v>49.82</v>
      </c>
      <c r="Y72" s="50">
        <v>31.93</v>
      </c>
      <c r="Z72" s="50">
        <v>20.64</v>
      </c>
      <c r="AA72" s="50">
        <v>252.09</v>
      </c>
      <c r="AB72" s="50">
        <v>456.39</v>
      </c>
      <c r="AC72" s="50">
        <v>292.31</v>
      </c>
    </row>
    <row r="73" spans="1:29" s="39" customFormat="1" ht="18" customHeight="1">
      <c r="A73" s="32" t="s">
        <v>68</v>
      </c>
      <c r="B73" s="50">
        <v>1000</v>
      </c>
      <c r="C73" s="50">
        <v>1961.91</v>
      </c>
      <c r="D73" s="50">
        <v>1204.74</v>
      </c>
      <c r="E73" s="50">
        <v>1514.21</v>
      </c>
      <c r="F73" s="50">
        <v>1524.84</v>
      </c>
      <c r="G73" s="50">
        <v>1485.56</v>
      </c>
      <c r="H73" s="50">
        <v>1417.61</v>
      </c>
      <c r="I73" s="50">
        <v>1365.5</v>
      </c>
      <c r="J73" s="50">
        <v>1390.2</v>
      </c>
      <c r="K73" s="50">
        <v>1340.9</v>
      </c>
      <c r="L73" s="50">
        <v>1383.36</v>
      </c>
      <c r="M73" s="50">
        <v>943.33</v>
      </c>
      <c r="N73" s="50">
        <v>872.65</v>
      </c>
      <c r="O73" s="50">
        <v>890.3</v>
      </c>
      <c r="P73" s="50">
        <v>804.12</v>
      </c>
      <c r="Q73" s="50">
        <v>769.54</v>
      </c>
      <c r="R73" s="50">
        <v>908.88</v>
      </c>
      <c r="S73" s="50">
        <v>906.35</v>
      </c>
      <c r="T73" s="50">
        <v>915.95</v>
      </c>
      <c r="U73" s="50">
        <v>1089.78</v>
      </c>
      <c r="V73" s="50">
        <v>1026.6</v>
      </c>
      <c r="W73" s="50">
        <v>953.88</v>
      </c>
      <c r="X73" s="50">
        <v>1102.87</v>
      </c>
      <c r="Y73" s="50">
        <v>1132.14</v>
      </c>
      <c r="Z73" s="50">
        <v>1089.71</v>
      </c>
      <c r="AA73" s="50">
        <v>1339.44</v>
      </c>
      <c r="AB73" s="50">
        <v>1404.29</v>
      </c>
      <c r="AC73" s="50">
        <v>1422.89</v>
      </c>
    </row>
    <row r="74" spans="1:29" s="39" customFormat="1" ht="18" customHeight="1">
      <c r="A74" s="34" t="s">
        <v>62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294.34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</row>
    <row r="75" spans="1:29" s="39" customFormat="1" ht="18" customHeight="1">
      <c r="A75" s="34" t="s">
        <v>63</v>
      </c>
      <c r="B75" s="50">
        <v>1000</v>
      </c>
      <c r="C75" s="50">
        <v>1961.91</v>
      </c>
      <c r="D75" s="50">
        <v>1204.74</v>
      </c>
      <c r="E75" s="50">
        <v>1514.21</v>
      </c>
      <c r="F75" s="50">
        <v>1524.84</v>
      </c>
      <c r="G75" s="50">
        <v>1485.56</v>
      </c>
      <c r="H75" s="50">
        <v>1417.61</v>
      </c>
      <c r="I75" s="50">
        <v>1365.5</v>
      </c>
      <c r="J75" s="50">
        <v>1390.2</v>
      </c>
      <c r="K75" s="50">
        <v>1340.9</v>
      </c>
      <c r="L75" s="50">
        <v>1089.02</v>
      </c>
      <c r="M75" s="50">
        <v>943.33</v>
      </c>
      <c r="N75" s="50">
        <v>872.65</v>
      </c>
      <c r="O75" s="50">
        <v>890.3</v>
      </c>
      <c r="P75" s="50">
        <v>804.12</v>
      </c>
      <c r="Q75" s="50">
        <v>769.54</v>
      </c>
      <c r="R75" s="50">
        <v>908.88</v>
      </c>
      <c r="S75" s="50">
        <v>906.35</v>
      </c>
      <c r="T75" s="50">
        <v>915.95</v>
      </c>
      <c r="U75" s="50">
        <v>1089.78</v>
      </c>
      <c r="V75" s="50">
        <v>1026.6</v>
      </c>
      <c r="W75" s="50">
        <v>953.88</v>
      </c>
      <c r="X75" s="50">
        <v>1102.87</v>
      </c>
      <c r="Y75" s="50">
        <v>1132.14</v>
      </c>
      <c r="Z75" s="50">
        <v>1089.71</v>
      </c>
      <c r="AA75" s="50">
        <v>1339.44</v>
      </c>
      <c r="AB75" s="50">
        <v>1404.29</v>
      </c>
      <c r="AC75" s="50">
        <v>1422.89</v>
      </c>
    </row>
    <row r="76" spans="1:29" s="39" customFormat="1" ht="18" customHeight="1">
      <c r="A76" s="32" t="s">
        <v>64</v>
      </c>
      <c r="B76" s="50">
        <v>59.29</v>
      </c>
      <c r="C76" s="50">
        <v>59.66</v>
      </c>
      <c r="D76" s="50">
        <v>0</v>
      </c>
      <c r="E76" s="50">
        <v>177</v>
      </c>
      <c r="F76" s="50">
        <v>178.64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324.32</v>
      </c>
    </row>
    <row r="77" spans="1:29" s="39" customFormat="1" ht="18" customHeight="1">
      <c r="A77" s="30" t="s">
        <v>36</v>
      </c>
      <c r="B77" s="50">
        <v>571.12</v>
      </c>
      <c r="C77" s="50">
        <v>633.24</v>
      </c>
      <c r="D77" s="50">
        <v>520.05</v>
      </c>
      <c r="E77" s="50">
        <v>663.97</v>
      </c>
      <c r="F77" s="50">
        <v>1169.51</v>
      </c>
      <c r="G77" s="50">
        <v>1424.86</v>
      </c>
      <c r="H77" s="50">
        <v>2531.15</v>
      </c>
      <c r="I77" s="50">
        <v>3248.75</v>
      </c>
      <c r="J77" s="50">
        <v>3835.76</v>
      </c>
      <c r="K77" s="50">
        <v>3862.3</v>
      </c>
      <c r="L77" s="50">
        <v>3947.31</v>
      </c>
      <c r="M77" s="50">
        <v>4202.98</v>
      </c>
      <c r="N77" s="50">
        <v>8158.98</v>
      </c>
      <c r="O77" s="50">
        <v>9180.75</v>
      </c>
      <c r="P77" s="50">
        <v>9225.3</v>
      </c>
      <c r="Q77" s="50">
        <v>7540.5</v>
      </c>
      <c r="R77" s="50">
        <v>11598.07</v>
      </c>
      <c r="S77" s="50">
        <v>21275.98</v>
      </c>
      <c r="T77" s="50">
        <v>11385.6</v>
      </c>
      <c r="U77" s="50">
        <v>33307.28</v>
      </c>
      <c r="V77" s="50">
        <v>24642.59</v>
      </c>
      <c r="W77" s="50">
        <v>19372.81</v>
      </c>
      <c r="X77" s="50">
        <v>20480.52</v>
      </c>
      <c r="Y77" s="50">
        <v>21781.83</v>
      </c>
      <c r="Z77" s="50">
        <v>19598.27</v>
      </c>
      <c r="AA77" s="50">
        <v>22932.9</v>
      </c>
      <c r="AB77" s="50">
        <v>22845.91</v>
      </c>
      <c r="AC77" s="50">
        <v>16159.13</v>
      </c>
    </row>
    <row r="78" spans="1:29" s="39" customFormat="1" ht="18" customHeight="1">
      <c r="A78" s="30" t="s">
        <v>37</v>
      </c>
      <c r="B78" s="50">
        <v>88.68</v>
      </c>
      <c r="C78" s="50">
        <v>94.77</v>
      </c>
      <c r="D78" s="50">
        <v>74.47</v>
      </c>
      <c r="E78" s="50">
        <v>107.16</v>
      </c>
      <c r="F78" s="50">
        <v>36.05</v>
      </c>
      <c r="G78" s="50">
        <v>36.05</v>
      </c>
      <c r="H78" s="50">
        <v>36.68</v>
      </c>
      <c r="I78" s="50">
        <v>36.68</v>
      </c>
      <c r="J78" s="50">
        <v>41.17</v>
      </c>
      <c r="K78" s="50">
        <v>43.67</v>
      </c>
      <c r="L78" s="50">
        <v>43.85</v>
      </c>
      <c r="M78" s="50">
        <v>44.12</v>
      </c>
      <c r="N78" s="50">
        <v>45.59</v>
      </c>
      <c r="O78" s="50">
        <v>146.52</v>
      </c>
      <c r="P78" s="50">
        <v>131.89</v>
      </c>
      <c r="Q78" s="50">
        <v>152.94</v>
      </c>
      <c r="R78" s="50">
        <v>375.6</v>
      </c>
      <c r="S78" s="50">
        <v>348.62</v>
      </c>
      <c r="T78" s="50">
        <v>339.24</v>
      </c>
      <c r="U78" s="50">
        <v>374.53</v>
      </c>
      <c r="V78" s="50">
        <v>206.5</v>
      </c>
      <c r="W78" s="50">
        <v>181.93</v>
      </c>
      <c r="X78" s="50">
        <v>184.1</v>
      </c>
      <c r="Y78" s="50">
        <v>290.8</v>
      </c>
      <c r="Z78" s="50">
        <v>261.78</v>
      </c>
      <c r="AA78" s="50">
        <v>449.89</v>
      </c>
      <c r="AB78" s="50">
        <v>458.4</v>
      </c>
      <c r="AC78" s="50">
        <v>479.31</v>
      </c>
    </row>
    <row r="79" spans="1:29" s="39" customFormat="1" ht="18" customHeight="1">
      <c r="A79" s="30" t="s">
        <v>5</v>
      </c>
      <c r="B79" s="50">
        <v>9649.24</v>
      </c>
      <c r="C79" s="50">
        <v>8289.45</v>
      </c>
      <c r="D79" s="50">
        <v>6244.93</v>
      </c>
      <c r="E79" s="50">
        <v>7520.53</v>
      </c>
      <c r="F79" s="50">
        <v>9491.32</v>
      </c>
      <c r="G79" s="50">
        <v>6194.7</v>
      </c>
      <c r="H79" s="50">
        <v>6026.19</v>
      </c>
      <c r="I79" s="50">
        <v>7005.43</v>
      </c>
      <c r="J79" s="50">
        <v>7109.48</v>
      </c>
      <c r="K79" s="50">
        <v>6601.94</v>
      </c>
      <c r="L79" s="50">
        <v>6047.75</v>
      </c>
      <c r="M79" s="50">
        <v>6844.97</v>
      </c>
      <c r="N79" s="50">
        <v>6198.01</v>
      </c>
      <c r="O79" s="50">
        <v>5777.48</v>
      </c>
      <c r="P79" s="50">
        <v>6343.56</v>
      </c>
      <c r="Q79" s="50">
        <v>7775.23</v>
      </c>
      <c r="R79" s="50">
        <v>7317.02</v>
      </c>
      <c r="S79" s="50">
        <v>6478.52</v>
      </c>
      <c r="T79" s="50">
        <v>4956.55</v>
      </c>
      <c r="U79" s="50">
        <v>5226</v>
      </c>
      <c r="V79" s="50">
        <v>6317.63</v>
      </c>
      <c r="W79" s="50">
        <v>5086.01</v>
      </c>
      <c r="X79" s="50">
        <v>5923.4</v>
      </c>
      <c r="Y79" s="50">
        <v>6628.73</v>
      </c>
      <c r="Z79" s="50">
        <v>6045.44</v>
      </c>
      <c r="AA79" s="50">
        <v>5520.87</v>
      </c>
      <c r="AB79" s="50">
        <v>7392.23</v>
      </c>
      <c r="AC79" s="50">
        <v>10245.88</v>
      </c>
    </row>
    <row r="80" spans="1:29" s="39" customFormat="1" ht="18" customHeight="1">
      <c r="A80" s="32" t="s">
        <v>65</v>
      </c>
      <c r="B80" s="50">
        <v>4.21</v>
      </c>
      <c r="C80" s="50">
        <v>20.14</v>
      </c>
      <c r="D80" s="50">
        <v>7.9</v>
      </c>
      <c r="E80" s="50">
        <v>17.13</v>
      </c>
      <c r="F80" s="50">
        <v>19.93</v>
      </c>
      <c r="G80" s="50">
        <v>14.99</v>
      </c>
      <c r="H80" s="50">
        <v>20.74</v>
      </c>
      <c r="I80" s="50">
        <v>43.81</v>
      </c>
      <c r="J80" s="50">
        <v>41.48</v>
      </c>
      <c r="K80" s="50">
        <v>34.15</v>
      </c>
      <c r="L80" s="50">
        <v>54.37</v>
      </c>
      <c r="M80" s="50">
        <v>45.37</v>
      </c>
      <c r="N80" s="50">
        <v>53.04</v>
      </c>
      <c r="O80" s="50">
        <v>57.88</v>
      </c>
      <c r="P80" s="50">
        <v>52.11</v>
      </c>
      <c r="Q80" s="50">
        <v>29.61</v>
      </c>
      <c r="R80" s="50">
        <v>38.48</v>
      </c>
      <c r="S80" s="50">
        <v>27.86</v>
      </c>
      <c r="T80" s="50">
        <v>27.67</v>
      </c>
      <c r="U80" s="50">
        <v>31.51</v>
      </c>
      <c r="V80" s="50">
        <v>29.24</v>
      </c>
      <c r="W80" s="50">
        <v>10.43</v>
      </c>
      <c r="X80" s="50">
        <v>64.53</v>
      </c>
      <c r="Y80" s="50">
        <v>46.75</v>
      </c>
      <c r="Z80" s="50">
        <v>41.49</v>
      </c>
      <c r="AA80" s="50">
        <v>20.11</v>
      </c>
      <c r="AB80" s="50">
        <v>30.69</v>
      </c>
      <c r="AC80" s="50">
        <v>233.48</v>
      </c>
    </row>
    <row r="81" spans="1:29" s="39" customFormat="1" ht="18" customHeight="1">
      <c r="A81" s="32" t="s">
        <v>66</v>
      </c>
      <c r="B81" s="50">
        <v>6122.45</v>
      </c>
      <c r="C81" s="50">
        <v>4553.74</v>
      </c>
      <c r="D81" s="50">
        <v>3583.58</v>
      </c>
      <c r="E81" s="50">
        <v>4847.45</v>
      </c>
      <c r="F81" s="50">
        <v>5262.35</v>
      </c>
      <c r="G81" s="50">
        <v>3390.74</v>
      </c>
      <c r="H81" s="50">
        <v>3151.91</v>
      </c>
      <c r="I81" s="50">
        <v>3920.96</v>
      </c>
      <c r="J81" s="50">
        <v>4309.38</v>
      </c>
      <c r="K81" s="50">
        <v>3899.14</v>
      </c>
      <c r="L81" s="50">
        <v>3356.4</v>
      </c>
      <c r="M81" s="50">
        <v>4270.37</v>
      </c>
      <c r="N81" s="50">
        <v>3401.31</v>
      </c>
      <c r="O81" s="50">
        <v>3403.1</v>
      </c>
      <c r="P81" s="50">
        <v>3732.63</v>
      </c>
      <c r="Q81" s="50">
        <v>5177.56</v>
      </c>
      <c r="R81" s="50">
        <v>4593.52</v>
      </c>
      <c r="S81" s="50">
        <v>3834.75</v>
      </c>
      <c r="T81" s="50">
        <v>2469.46</v>
      </c>
      <c r="U81" s="50">
        <v>2770.68</v>
      </c>
      <c r="V81" s="50">
        <v>1788.67</v>
      </c>
      <c r="W81" s="50">
        <v>2778.32</v>
      </c>
      <c r="X81" s="50">
        <v>3431.66</v>
      </c>
      <c r="Y81" s="50">
        <v>4198.53</v>
      </c>
      <c r="Z81" s="50">
        <v>3173.96</v>
      </c>
      <c r="AA81" s="50">
        <v>3222.23</v>
      </c>
      <c r="AB81" s="50">
        <v>4591.97</v>
      </c>
      <c r="AC81" s="50">
        <v>7004.07</v>
      </c>
    </row>
    <row r="82" spans="1:29" s="39" customFormat="1" ht="18" customHeight="1">
      <c r="A82" s="32" t="s">
        <v>23</v>
      </c>
      <c r="B82" s="50">
        <v>3522.58</v>
      </c>
      <c r="C82" s="50">
        <v>3715.57</v>
      </c>
      <c r="D82" s="50">
        <v>2653.45</v>
      </c>
      <c r="E82" s="50">
        <v>2655.95</v>
      </c>
      <c r="F82" s="50">
        <v>4209.04</v>
      </c>
      <c r="G82" s="50">
        <v>2788.97</v>
      </c>
      <c r="H82" s="50">
        <v>2853.54</v>
      </c>
      <c r="I82" s="50">
        <v>3040.66</v>
      </c>
      <c r="J82" s="50">
        <v>2758.62</v>
      </c>
      <c r="K82" s="50">
        <v>2668.65</v>
      </c>
      <c r="L82" s="50">
        <v>2636.98</v>
      </c>
      <c r="M82" s="50">
        <v>2529.23</v>
      </c>
      <c r="N82" s="50">
        <v>2743.66</v>
      </c>
      <c r="O82" s="50">
        <v>2316.5</v>
      </c>
      <c r="P82" s="50">
        <v>2558.82</v>
      </c>
      <c r="Q82" s="50">
        <v>2568.06</v>
      </c>
      <c r="R82" s="50">
        <v>2685.02</v>
      </c>
      <c r="S82" s="50">
        <v>2615.91</v>
      </c>
      <c r="T82" s="50">
        <v>2459.43</v>
      </c>
      <c r="U82" s="50">
        <v>2423.81</v>
      </c>
      <c r="V82" s="50">
        <v>4499.72</v>
      </c>
      <c r="W82" s="50">
        <v>2297.26</v>
      </c>
      <c r="X82" s="50">
        <v>2427.21</v>
      </c>
      <c r="Y82" s="50">
        <v>2383.45</v>
      </c>
      <c r="Z82" s="50">
        <v>2829.99</v>
      </c>
      <c r="AA82" s="50">
        <v>2278.53</v>
      </c>
      <c r="AB82" s="50">
        <v>2769.56</v>
      </c>
      <c r="AC82" s="50">
        <v>3008.33</v>
      </c>
    </row>
    <row r="83" spans="1:29" s="38" customFormat="1" ht="18" customHeight="1">
      <c r="A83" s="37" t="s">
        <v>6</v>
      </c>
      <c r="B83" s="49">
        <v>51900.76</v>
      </c>
      <c r="C83" s="49">
        <v>52091.19</v>
      </c>
      <c r="D83" s="49">
        <v>52573.52</v>
      </c>
      <c r="E83" s="49">
        <v>54774.08</v>
      </c>
      <c r="F83" s="49">
        <v>54722.03</v>
      </c>
      <c r="G83" s="49">
        <v>58210.53</v>
      </c>
      <c r="H83" s="49">
        <v>60260.02</v>
      </c>
      <c r="I83" s="49">
        <v>60142.41</v>
      </c>
      <c r="J83" s="49">
        <v>62829.78</v>
      </c>
      <c r="K83" s="49">
        <v>62428.8</v>
      </c>
      <c r="L83" s="50">
        <v>63124.9</v>
      </c>
      <c r="M83" s="49">
        <v>64383.34</v>
      </c>
      <c r="N83" s="49">
        <v>65394.02</v>
      </c>
      <c r="O83" s="49">
        <v>65525.84</v>
      </c>
      <c r="P83" s="49">
        <v>68158.32</v>
      </c>
      <c r="Q83" s="49">
        <v>69039.91</v>
      </c>
      <c r="R83" s="49">
        <v>67606.73</v>
      </c>
      <c r="S83" s="49">
        <v>66478.86</v>
      </c>
      <c r="T83" s="49">
        <v>66077.09</v>
      </c>
      <c r="U83" s="49">
        <v>63389.22</v>
      </c>
      <c r="V83" s="49">
        <v>61085.02</v>
      </c>
      <c r="W83" s="49">
        <v>59618.93</v>
      </c>
      <c r="X83" s="49">
        <v>62745.74</v>
      </c>
      <c r="Y83" s="49">
        <v>63904.63</v>
      </c>
      <c r="Z83" s="49">
        <v>64670.75</v>
      </c>
      <c r="AA83" s="49">
        <v>65202.56</v>
      </c>
      <c r="AB83" s="49">
        <v>68146.98</v>
      </c>
      <c r="AC83" s="49">
        <v>68987.36</v>
      </c>
    </row>
    <row r="84" spans="1:29" s="33" customFormat="1" ht="18" customHeight="1">
      <c r="A84" s="30" t="s">
        <v>7</v>
      </c>
      <c r="B84" s="50">
        <v>46556.61</v>
      </c>
      <c r="C84" s="50">
        <v>48016.64</v>
      </c>
      <c r="D84" s="50">
        <v>48021.31</v>
      </c>
      <c r="E84" s="50">
        <v>48166.22</v>
      </c>
      <c r="F84" s="50">
        <v>48625.6</v>
      </c>
      <c r="G84" s="50">
        <v>38574.25</v>
      </c>
      <c r="H84" s="50">
        <v>39935.48</v>
      </c>
      <c r="I84" s="50">
        <v>39751.77</v>
      </c>
      <c r="J84" s="50">
        <v>40249.26</v>
      </c>
      <c r="K84" s="50">
        <v>40464.1</v>
      </c>
      <c r="L84" s="50">
        <v>39074.71</v>
      </c>
      <c r="M84" s="50">
        <v>39481.2</v>
      </c>
      <c r="N84" s="50">
        <v>39817.76</v>
      </c>
      <c r="O84" s="50">
        <v>40116.91</v>
      </c>
      <c r="P84" s="50">
        <v>40540.05</v>
      </c>
      <c r="Q84" s="50">
        <v>40613.23</v>
      </c>
      <c r="R84" s="50">
        <v>37742.46</v>
      </c>
      <c r="S84" s="50">
        <v>37776.24</v>
      </c>
      <c r="T84" s="50">
        <v>38457.16</v>
      </c>
      <c r="U84" s="50">
        <v>38126.13</v>
      </c>
      <c r="V84" s="50">
        <v>36661.73</v>
      </c>
      <c r="W84" s="50">
        <v>37012.04</v>
      </c>
      <c r="X84" s="50">
        <v>38066.09</v>
      </c>
      <c r="Y84" s="50">
        <v>35911.74</v>
      </c>
      <c r="Z84" s="50">
        <v>36158.37</v>
      </c>
      <c r="AA84" s="50">
        <v>36458.36</v>
      </c>
      <c r="AB84" s="50">
        <v>36468.91</v>
      </c>
      <c r="AC84" s="50">
        <v>35956.41</v>
      </c>
    </row>
    <row r="85" spans="1:29" s="33" customFormat="1" ht="18" customHeight="1">
      <c r="A85" s="32" t="s">
        <v>8</v>
      </c>
      <c r="B85" s="50">
        <v>46556.61</v>
      </c>
      <c r="C85" s="50">
        <v>48016.64</v>
      </c>
      <c r="D85" s="50">
        <v>48021.31</v>
      </c>
      <c r="E85" s="50">
        <v>48166.22</v>
      </c>
      <c r="F85" s="50">
        <v>48625.6</v>
      </c>
      <c r="G85" s="50">
        <v>38574.25</v>
      </c>
      <c r="H85" s="50">
        <v>39935.48</v>
      </c>
      <c r="I85" s="50">
        <v>39751.77</v>
      </c>
      <c r="J85" s="50">
        <v>40249.26</v>
      </c>
      <c r="K85" s="50">
        <v>40464.1</v>
      </c>
      <c r="L85" s="50">
        <v>39074.71</v>
      </c>
      <c r="M85" s="50">
        <v>39481.2</v>
      </c>
      <c r="N85" s="50">
        <v>39817.76</v>
      </c>
      <c r="O85" s="50">
        <v>40116.91</v>
      </c>
      <c r="P85" s="50">
        <v>40540.05</v>
      </c>
      <c r="Q85" s="50">
        <v>40613.23</v>
      </c>
      <c r="R85" s="50">
        <v>37742.46</v>
      </c>
      <c r="S85" s="50">
        <v>37776.24</v>
      </c>
      <c r="T85" s="50">
        <v>38457.16</v>
      </c>
      <c r="U85" s="50">
        <v>38126.13</v>
      </c>
      <c r="V85" s="50">
        <v>36661.73</v>
      </c>
      <c r="W85" s="50">
        <v>37012.04</v>
      </c>
      <c r="X85" s="50">
        <v>38066.09</v>
      </c>
      <c r="Y85" s="50">
        <v>35911.74</v>
      </c>
      <c r="Z85" s="50">
        <v>36158.37</v>
      </c>
      <c r="AA85" s="50">
        <v>36458.36</v>
      </c>
      <c r="AB85" s="50">
        <v>36468.91</v>
      </c>
      <c r="AC85" s="50">
        <v>35956.41</v>
      </c>
    </row>
    <row r="86" spans="1:29" s="33" customFormat="1" ht="18" customHeight="1">
      <c r="A86" s="32" t="s">
        <v>9</v>
      </c>
      <c r="B86" s="50">
        <v>0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</row>
    <row r="87" spans="1:29" s="39" customFormat="1" ht="18" customHeight="1">
      <c r="A87" s="30" t="s">
        <v>10</v>
      </c>
      <c r="B87" s="50">
        <v>0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</row>
    <row r="88" spans="1:29" s="33" customFormat="1" ht="18" customHeight="1">
      <c r="A88" s="30" t="s">
        <v>39</v>
      </c>
      <c r="B88" s="50">
        <v>-2093.9</v>
      </c>
      <c r="C88" s="50">
        <v>2209.87</v>
      </c>
      <c r="D88" s="50">
        <v>-1735.91</v>
      </c>
      <c r="E88" s="50">
        <v>-1199.4</v>
      </c>
      <c r="F88" s="50">
        <v>-1049.84</v>
      </c>
      <c r="G88" s="50">
        <v>11504.57</v>
      </c>
      <c r="H88" s="50">
        <v>11504.57</v>
      </c>
      <c r="I88" s="50">
        <v>11897.93</v>
      </c>
      <c r="J88" s="50">
        <v>11908.44</v>
      </c>
      <c r="K88" s="50">
        <v>11917.23</v>
      </c>
      <c r="L88" s="50">
        <v>13914.87</v>
      </c>
      <c r="M88" s="50">
        <v>14633.65</v>
      </c>
      <c r="N88" s="50">
        <v>10942.53</v>
      </c>
      <c r="O88" s="50">
        <v>10943.32</v>
      </c>
      <c r="P88" s="50">
        <v>10967.4</v>
      </c>
      <c r="Q88" s="50">
        <v>10967.84</v>
      </c>
      <c r="R88" s="50">
        <v>11121.36</v>
      </c>
      <c r="S88" s="50">
        <v>11121.45</v>
      </c>
      <c r="T88" s="50">
        <v>11303.22</v>
      </c>
      <c r="U88" s="50">
        <v>11364.26</v>
      </c>
      <c r="V88" s="50">
        <v>11270.51</v>
      </c>
      <c r="W88" s="50">
        <v>9999.28</v>
      </c>
      <c r="X88" s="50">
        <v>10199.41</v>
      </c>
      <c r="Y88" s="50">
        <v>10172.91</v>
      </c>
      <c r="Z88" s="50">
        <v>10333.34</v>
      </c>
      <c r="AA88" s="50">
        <v>10333.34</v>
      </c>
      <c r="AB88" s="50">
        <v>10333.34</v>
      </c>
      <c r="AC88" s="50">
        <v>10333.34</v>
      </c>
    </row>
    <row r="89" spans="1:29" s="39" customFormat="1" ht="18" customHeight="1">
      <c r="A89" s="30" t="s">
        <v>24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0.19</v>
      </c>
      <c r="H89" s="50">
        <v>0.19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</row>
    <row r="90" spans="1:29" s="33" customFormat="1" ht="18" customHeight="1">
      <c r="A90" s="30" t="s">
        <v>40</v>
      </c>
      <c r="B90" s="50">
        <v>261.04</v>
      </c>
      <c r="C90" s="50">
        <v>234.55</v>
      </c>
      <c r="D90" s="50">
        <v>108.61</v>
      </c>
      <c r="E90" s="50">
        <v>111.88</v>
      </c>
      <c r="F90" s="50">
        <v>213.87</v>
      </c>
      <c r="G90" s="50">
        <v>33.38</v>
      </c>
      <c r="H90" s="50">
        <v>111.81</v>
      </c>
      <c r="I90" s="50">
        <v>135.37</v>
      </c>
      <c r="J90" s="50">
        <v>404.71</v>
      </c>
      <c r="K90" s="50">
        <v>477.11</v>
      </c>
      <c r="L90" s="50">
        <v>797.89</v>
      </c>
      <c r="M90" s="50">
        <v>833.77</v>
      </c>
      <c r="N90" s="50">
        <v>712.82</v>
      </c>
      <c r="O90" s="50">
        <v>1006.62</v>
      </c>
      <c r="P90" s="50">
        <v>998.75</v>
      </c>
      <c r="Q90" s="50">
        <v>896.59</v>
      </c>
      <c r="R90" s="50">
        <v>851.68</v>
      </c>
      <c r="S90" s="50">
        <v>599.97</v>
      </c>
      <c r="T90" s="50">
        <v>-185.78</v>
      </c>
      <c r="U90" s="50">
        <v>-834.24</v>
      </c>
      <c r="V90" s="50">
        <v>-598.77</v>
      </c>
      <c r="W90" s="50">
        <v>353.42</v>
      </c>
      <c r="X90" s="50">
        <v>852.12</v>
      </c>
      <c r="Y90" s="50">
        <v>996.18</v>
      </c>
      <c r="Z90" s="50">
        <v>1277.01</v>
      </c>
      <c r="AA90" s="50">
        <v>1404.61</v>
      </c>
      <c r="AB90" s="50">
        <v>1959.7</v>
      </c>
      <c r="AC90" s="50">
        <v>1354.75</v>
      </c>
    </row>
    <row r="91" spans="1:29" s="33" customFormat="1" ht="18" customHeight="1">
      <c r="A91" s="30" t="s">
        <v>41</v>
      </c>
      <c r="B91" s="50">
        <v>774.59</v>
      </c>
      <c r="C91" s="50">
        <v>892.43</v>
      </c>
      <c r="D91" s="50">
        <v>695.24</v>
      </c>
      <c r="E91" s="50">
        <v>833.58</v>
      </c>
      <c r="F91" s="50">
        <v>896.36</v>
      </c>
      <c r="G91" s="50">
        <v>977.47</v>
      </c>
      <c r="H91" s="50">
        <v>1008.1</v>
      </c>
      <c r="I91" s="50">
        <v>1105.16</v>
      </c>
      <c r="J91" s="50">
        <v>1148.34</v>
      </c>
      <c r="K91" s="50">
        <v>1160.62</v>
      </c>
      <c r="L91" s="50">
        <v>1205.27</v>
      </c>
      <c r="M91" s="50">
        <v>1267.26</v>
      </c>
      <c r="N91" s="50">
        <v>1313.2</v>
      </c>
      <c r="O91" s="50">
        <v>1329.7</v>
      </c>
      <c r="P91" s="50">
        <v>1343.98</v>
      </c>
      <c r="Q91" s="50">
        <v>1425.53</v>
      </c>
      <c r="R91" s="50">
        <v>1459.4</v>
      </c>
      <c r="S91" s="50">
        <v>1517</v>
      </c>
      <c r="T91" s="50">
        <v>1532.22</v>
      </c>
      <c r="U91" s="50">
        <v>1556.65</v>
      </c>
      <c r="V91" s="50">
        <v>1539.29</v>
      </c>
      <c r="W91" s="50">
        <v>1458.52</v>
      </c>
      <c r="X91" s="50">
        <v>1459.98</v>
      </c>
      <c r="Y91" s="50">
        <v>1525.32</v>
      </c>
      <c r="Z91" s="50">
        <v>1553.03</v>
      </c>
      <c r="AA91" s="50">
        <v>1593.04</v>
      </c>
      <c r="AB91" s="50">
        <v>1619.81</v>
      </c>
      <c r="AC91" s="50">
        <v>1788.68</v>
      </c>
    </row>
    <row r="92" spans="1:29" s="33" customFormat="1" ht="18" customHeight="1">
      <c r="A92" s="30" t="s">
        <v>42</v>
      </c>
      <c r="B92" s="50">
        <v>237.89</v>
      </c>
      <c r="C92" s="50">
        <v>224.3</v>
      </c>
      <c r="D92" s="50">
        <v>224.3</v>
      </c>
      <c r="E92" s="50">
        <v>224.3</v>
      </c>
      <c r="F92" s="50">
        <v>224.32</v>
      </c>
      <c r="G92" s="50">
        <v>215.02</v>
      </c>
      <c r="H92" s="50">
        <v>165.28</v>
      </c>
      <c r="I92" s="50">
        <v>215</v>
      </c>
      <c r="J92" s="50">
        <v>215</v>
      </c>
      <c r="K92" s="50">
        <v>215</v>
      </c>
      <c r="L92" s="50">
        <v>414.99</v>
      </c>
      <c r="M92" s="50">
        <v>414.99</v>
      </c>
      <c r="N92" s="50">
        <v>414.99</v>
      </c>
      <c r="O92" s="50">
        <v>414.99</v>
      </c>
      <c r="P92" s="50">
        <v>215</v>
      </c>
      <c r="Q92" s="50">
        <v>215</v>
      </c>
      <c r="R92" s="50">
        <v>215</v>
      </c>
      <c r="S92" s="50">
        <v>215</v>
      </c>
      <c r="T92" s="50">
        <v>234.39</v>
      </c>
      <c r="U92" s="50">
        <v>239.78</v>
      </c>
      <c r="V92" s="50">
        <v>250.15</v>
      </c>
      <c r="W92" s="50">
        <v>230.09</v>
      </c>
      <c r="X92" s="50">
        <v>230.1</v>
      </c>
      <c r="Y92" s="50">
        <v>230.09</v>
      </c>
      <c r="Z92" s="50">
        <v>234.22</v>
      </c>
      <c r="AA92" s="50">
        <v>234.78</v>
      </c>
      <c r="AB92" s="50">
        <v>233.74</v>
      </c>
      <c r="AC92" s="50">
        <v>231.46</v>
      </c>
    </row>
    <row r="93" spans="1:29" s="41" customFormat="1" ht="18" customHeight="1">
      <c r="A93" s="40" t="s">
        <v>83</v>
      </c>
      <c r="B93" s="51">
        <v>0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398.17</v>
      </c>
      <c r="L93" s="50">
        <v>516.5</v>
      </c>
      <c r="M93" s="50">
        <v>0</v>
      </c>
      <c r="N93" s="50">
        <v>0</v>
      </c>
      <c r="O93" s="50">
        <v>0</v>
      </c>
      <c r="P93" s="50">
        <v>95.19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17.2</v>
      </c>
    </row>
    <row r="94" spans="1:29" s="33" customFormat="1" ht="18" customHeight="1">
      <c r="A94" s="30" t="s">
        <v>43</v>
      </c>
      <c r="B94" s="50">
        <v>3036.34</v>
      </c>
      <c r="C94" s="50">
        <v>963.29</v>
      </c>
      <c r="D94" s="50">
        <v>3810.09</v>
      </c>
      <c r="E94" s="50">
        <v>2967.13</v>
      </c>
      <c r="F94" s="50">
        <v>3851.07</v>
      </c>
      <c r="G94" s="50">
        <v>3751.79</v>
      </c>
      <c r="H94" s="50">
        <v>5971.94</v>
      </c>
      <c r="I94" s="50">
        <v>4956.66</v>
      </c>
      <c r="J94" s="50">
        <v>6822.19</v>
      </c>
      <c r="K94" s="50">
        <v>5102.33</v>
      </c>
      <c r="L94" s="50">
        <v>6584.98</v>
      </c>
      <c r="M94" s="50">
        <v>6325.18</v>
      </c>
      <c r="N94" s="50">
        <v>11055.84</v>
      </c>
      <c r="O94" s="50">
        <v>9901.72</v>
      </c>
      <c r="P94" s="50">
        <v>11222.06</v>
      </c>
      <c r="Q94" s="50">
        <v>11186.29</v>
      </c>
      <c r="R94" s="50">
        <v>14328.41</v>
      </c>
      <c r="S94" s="50">
        <v>12074.16</v>
      </c>
      <c r="T94" s="50">
        <v>14550.84</v>
      </c>
      <c r="U94" s="50">
        <v>14151.57</v>
      </c>
      <c r="V94" s="50">
        <v>12765.16</v>
      </c>
      <c r="W94" s="50">
        <v>9665.66</v>
      </c>
      <c r="X94" s="50">
        <v>11496.46</v>
      </c>
      <c r="Y94" s="50">
        <v>13051.7</v>
      </c>
      <c r="Z94" s="50">
        <v>14289.42</v>
      </c>
      <c r="AA94" s="50">
        <v>12762.65</v>
      </c>
      <c r="AB94" s="50">
        <v>14546.68</v>
      </c>
      <c r="AC94" s="50">
        <v>13410.24</v>
      </c>
    </row>
    <row r="95" spans="1:29" s="33" customFormat="1" ht="18" customHeight="1">
      <c r="A95" s="30" t="s">
        <v>44</v>
      </c>
      <c r="B95" s="50">
        <v>3330.29</v>
      </c>
      <c r="C95" s="50">
        <v>303.81</v>
      </c>
      <c r="D95" s="50">
        <v>1975.48</v>
      </c>
      <c r="E95" s="50">
        <v>4197.57</v>
      </c>
      <c r="F95" s="50">
        <v>2217.48</v>
      </c>
      <c r="G95" s="50">
        <v>3408.94</v>
      </c>
      <c r="H95" s="50">
        <v>1804.1</v>
      </c>
      <c r="I95" s="50">
        <v>2335.95</v>
      </c>
      <c r="J95" s="50">
        <v>2076.28</v>
      </c>
      <c r="K95" s="50">
        <v>3216.89</v>
      </c>
      <c r="L95" s="50">
        <v>1156.02</v>
      </c>
      <c r="M95" s="50">
        <v>1980.93</v>
      </c>
      <c r="N95" s="50">
        <v>1336.48</v>
      </c>
      <c r="O95" s="50">
        <v>2828.73</v>
      </c>
      <c r="P95" s="50">
        <v>3378.87</v>
      </c>
      <c r="Q95" s="50">
        <v>4348.52</v>
      </c>
      <c r="R95" s="50">
        <v>1902.01</v>
      </c>
      <c r="S95" s="50">
        <v>3442.78</v>
      </c>
      <c r="T95" s="50">
        <v>459.44</v>
      </c>
      <c r="U95" s="50">
        <v>-936.79</v>
      </c>
      <c r="V95" s="50">
        <v>-762.95</v>
      </c>
      <c r="W95" s="50">
        <v>919.55</v>
      </c>
      <c r="X95" s="50">
        <v>581.02</v>
      </c>
      <c r="Y95" s="50">
        <v>2159.87</v>
      </c>
      <c r="Z95" s="50">
        <v>841.77</v>
      </c>
      <c r="AA95" s="50">
        <v>2430.87</v>
      </c>
      <c r="AB95" s="50">
        <v>3284.99</v>
      </c>
      <c r="AC95" s="50">
        <v>6189.42</v>
      </c>
    </row>
    <row r="96" spans="1:29" s="33" customFormat="1" ht="18" customHeight="1">
      <c r="A96" s="30" t="s">
        <v>11</v>
      </c>
      <c r="B96" s="50">
        <v>-202.1</v>
      </c>
      <c r="C96" s="50">
        <v>-753.7</v>
      </c>
      <c r="D96" s="50">
        <v>-525.6</v>
      </c>
      <c r="E96" s="50">
        <v>-527.2</v>
      </c>
      <c r="F96" s="50">
        <v>-256.83</v>
      </c>
      <c r="G96" s="50">
        <v>-255.08</v>
      </c>
      <c r="H96" s="50">
        <v>-241.45</v>
      </c>
      <c r="I96" s="50">
        <v>-255.43</v>
      </c>
      <c r="J96" s="50">
        <v>5.56</v>
      </c>
      <c r="K96" s="50">
        <v>-522.65</v>
      </c>
      <c r="L96" s="50">
        <v>-340.34</v>
      </c>
      <c r="M96" s="50">
        <v>-353.65</v>
      </c>
      <c r="N96" s="50">
        <v>0.39</v>
      </c>
      <c r="O96" s="50">
        <v>-816.16</v>
      </c>
      <c r="P96" s="50">
        <v>-602.98</v>
      </c>
      <c r="Q96" s="50">
        <v>-613.09</v>
      </c>
      <c r="R96" s="50">
        <v>-13.6</v>
      </c>
      <c r="S96" s="50">
        <v>-267.73</v>
      </c>
      <c r="T96" s="50">
        <v>-255.01</v>
      </c>
      <c r="U96" s="50">
        <v>-253.36</v>
      </c>
      <c r="V96" s="50">
        <v>-4.96</v>
      </c>
      <c r="W96" s="50">
        <v>-4.55</v>
      </c>
      <c r="X96" s="50">
        <v>-124.36</v>
      </c>
      <c r="Y96" s="50">
        <v>-128.1</v>
      </c>
      <c r="Z96" s="50">
        <v>-1.31</v>
      </c>
      <c r="AA96" s="50">
        <v>13.6</v>
      </c>
      <c r="AB96" s="50">
        <v>-189.47</v>
      </c>
      <c r="AC96" s="50">
        <v>-185.88</v>
      </c>
    </row>
    <row r="97" spans="1:29" s="33" customFormat="1" ht="18" customHeight="1">
      <c r="A97" s="42" t="s">
        <v>191</v>
      </c>
      <c r="B97" s="50">
        <v>0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199.99</v>
      </c>
      <c r="M97" s="50">
        <v>199.99</v>
      </c>
      <c r="N97" s="50">
        <v>199.99</v>
      </c>
      <c r="O97" s="50">
        <v>199.99</v>
      </c>
      <c r="P97" s="50">
        <v>0</v>
      </c>
      <c r="Q97" s="50">
        <v>0</v>
      </c>
      <c r="R97" s="50">
        <v>0</v>
      </c>
      <c r="S97" s="50">
        <v>0</v>
      </c>
      <c r="T97" s="50">
        <v>19.39</v>
      </c>
      <c r="U97" s="50">
        <v>24.78</v>
      </c>
      <c r="V97" s="50">
        <v>35.15</v>
      </c>
      <c r="W97" s="50">
        <v>15.09</v>
      </c>
      <c r="X97" s="50">
        <v>15.09</v>
      </c>
      <c r="Y97" s="50">
        <v>15.09</v>
      </c>
      <c r="Z97" s="50">
        <v>15.09</v>
      </c>
      <c r="AA97" s="50">
        <v>28.69</v>
      </c>
      <c r="AB97" s="50">
        <v>110.72</v>
      </c>
      <c r="AC97" s="50">
        <v>108.25</v>
      </c>
    </row>
    <row r="98" spans="1:29" s="38" customFormat="1" ht="18" customHeight="1">
      <c r="A98" s="37" t="s">
        <v>22</v>
      </c>
      <c r="B98" s="52">
        <v>39</v>
      </c>
      <c r="C98" s="53">
        <v>38</v>
      </c>
      <c r="D98" s="53">
        <v>38</v>
      </c>
      <c r="E98" s="52">
        <v>38</v>
      </c>
      <c r="F98" s="49">
        <v>39</v>
      </c>
      <c r="G98" s="49">
        <v>40</v>
      </c>
      <c r="H98" s="49">
        <v>41</v>
      </c>
      <c r="I98" s="49">
        <v>40</v>
      </c>
      <c r="J98" s="49">
        <v>39</v>
      </c>
      <c r="K98" s="49">
        <v>41</v>
      </c>
      <c r="L98" s="49">
        <v>41</v>
      </c>
      <c r="M98" s="49">
        <v>41</v>
      </c>
      <c r="N98" s="50">
        <v>42</v>
      </c>
      <c r="O98" s="49">
        <v>43</v>
      </c>
      <c r="P98" s="49">
        <v>43</v>
      </c>
      <c r="Q98" s="49">
        <v>43</v>
      </c>
      <c r="R98" s="49">
        <v>43</v>
      </c>
      <c r="S98" s="49">
        <v>43</v>
      </c>
      <c r="T98" s="49">
        <v>43</v>
      </c>
      <c r="U98" s="49">
        <v>41</v>
      </c>
      <c r="V98" s="49">
        <v>45</v>
      </c>
      <c r="W98" s="49">
        <v>45</v>
      </c>
      <c r="X98" s="49">
        <v>46</v>
      </c>
      <c r="Y98" s="49">
        <v>45</v>
      </c>
      <c r="Z98" s="49">
        <v>45</v>
      </c>
      <c r="AA98" s="49">
        <v>45</v>
      </c>
      <c r="AB98" s="49">
        <v>45</v>
      </c>
      <c r="AC98" s="49">
        <v>45</v>
      </c>
    </row>
    <row r="99" spans="1:29" s="38" customFormat="1" ht="18" customHeight="1">
      <c r="A99" s="43"/>
      <c r="B99" s="44"/>
      <c r="C99" s="45"/>
      <c r="D99" s="45"/>
      <c r="E99" s="44"/>
      <c r="F99" s="46"/>
      <c r="G99" s="46"/>
      <c r="H99" s="46"/>
      <c r="I99" s="46"/>
      <c r="J99" s="46"/>
      <c r="K99" s="46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</row>
    <row r="100" spans="1:29" s="33" customFormat="1" ht="18" customHeight="1">
      <c r="A100" s="25" t="s">
        <v>186</v>
      </c>
      <c r="B100" s="25"/>
      <c r="C100" s="25"/>
      <c r="D100" s="25"/>
      <c r="E100" s="25"/>
      <c r="F100" s="25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</row>
    <row r="101" spans="1:29" s="33" customFormat="1" ht="18" customHeight="1">
      <c r="A101" s="25"/>
      <c r="B101" s="47"/>
      <c r="C101" s="25"/>
      <c r="D101" s="25"/>
      <c r="E101" s="25"/>
      <c r="F101" s="25"/>
      <c r="G101" s="47"/>
      <c r="H101" s="47"/>
      <c r="I101" s="47"/>
      <c r="J101" s="48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</row>
    <row r="102" spans="1:29" s="33" customFormat="1" ht="18" customHeight="1">
      <c r="A102" s="25" t="s">
        <v>69</v>
      </c>
      <c r="B102" s="47"/>
      <c r="C102" s="25"/>
      <c r="D102" s="25"/>
      <c r="E102" s="25"/>
      <c r="F102" s="25"/>
      <c r="G102" s="25"/>
      <c r="H102" s="25"/>
      <c r="I102" s="25"/>
      <c r="J102" s="25"/>
      <c r="K102" s="25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</row>
    <row r="103" spans="1:29" s="33" customFormat="1" ht="18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</row>
    <row r="104" spans="1:29" s="33" customFormat="1" ht="18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</row>
    <row r="105" spans="1:29" s="33" customFormat="1" ht="18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</row>
    <row r="106" spans="1:29" s="33" customFormat="1" ht="18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</row>
    <row r="107" spans="1:29" s="33" customFormat="1" ht="18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</row>
    <row r="108" spans="1:29" s="33" customFormat="1" ht="18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</row>
    <row r="109" spans="1:29" s="33" customFormat="1" ht="18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</row>
    <row r="110" spans="1:29" s="33" customFormat="1" ht="18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</row>
    <row r="111" spans="1:29" s="33" customFormat="1" ht="18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</row>
    <row r="112" spans="1:29" s="33" customFormat="1" ht="18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</row>
    <row r="113" spans="1:29" s="33" customFormat="1" ht="18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</row>
    <row r="114" spans="1:29" s="33" customFormat="1" ht="18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</row>
    <row r="115" spans="1:29" s="33" customFormat="1" ht="18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</row>
    <row r="116" spans="1:29" s="33" customFormat="1" ht="18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</row>
    <row r="117" spans="1:29" s="33" customFormat="1" ht="18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</row>
    <row r="118" spans="1:29" s="33" customFormat="1" ht="18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</row>
    <row r="119" spans="1:29" s="33" customFormat="1" ht="18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</row>
    <row r="120" spans="1:29" s="33" customFormat="1" ht="18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</row>
    <row r="121" spans="1:29" s="33" customFormat="1" ht="18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</row>
    <row r="122" spans="1:29" s="33" customFormat="1" ht="18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</row>
    <row r="123" spans="1:29" s="33" customFormat="1" ht="18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</row>
    <row r="124" spans="1:29" s="33" customFormat="1" ht="18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</row>
    <row r="125" spans="1:29" s="33" customFormat="1" ht="18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</row>
    <row r="126" spans="1:29" s="33" customFormat="1" ht="18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</row>
    <row r="127" spans="1:29" s="33" customFormat="1" ht="18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</row>
    <row r="128" spans="1:29" s="33" customFormat="1" ht="18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</row>
    <row r="129" spans="1:29" s="33" customFormat="1" ht="18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</row>
    <row r="130" spans="1:29" s="33" customFormat="1" ht="18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</row>
    <row r="131" spans="1:29" s="33" customFormat="1" ht="18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</row>
    <row r="132" spans="1:29" s="33" customFormat="1" ht="18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</row>
    <row r="133" spans="1:29" s="33" customFormat="1" ht="18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</row>
    <row r="134" spans="1:29" s="33" customFormat="1" ht="18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</row>
    <row r="135" spans="1:29" s="33" customFormat="1" ht="18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</row>
    <row r="136" spans="1:29" s="33" customFormat="1" ht="18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</row>
    <row r="137" spans="1:29" s="33" customFormat="1" ht="18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</row>
    <row r="138" spans="1:29" s="33" customFormat="1" ht="18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</row>
    <row r="139" spans="1:29" s="33" customFormat="1" ht="18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</row>
    <row r="140" spans="1:29" s="33" customFormat="1" ht="18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</row>
    <row r="141" spans="1:29" s="33" customFormat="1" ht="18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</row>
    <row r="142" spans="1:29" s="33" customFormat="1" ht="18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</row>
    <row r="143" spans="1:29" s="33" customFormat="1" ht="18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</row>
    <row r="144" spans="1:29" s="33" customFormat="1" ht="18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</row>
    <row r="145" spans="1:29" s="33" customFormat="1" ht="18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</row>
    <row r="146" spans="1:29" s="33" customFormat="1" ht="18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</row>
    <row r="147" spans="1:29" s="33" customFormat="1" ht="18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</row>
    <row r="148" spans="1:29" s="33" customFormat="1" ht="18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</row>
    <row r="149" spans="1:29" s="33" customFormat="1" ht="18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</row>
    <row r="150" spans="1:29" s="33" customFormat="1" ht="18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</row>
    <row r="151" spans="1:29" s="33" customFormat="1" ht="18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</row>
    <row r="152" spans="1:29" s="33" customFormat="1" ht="18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</row>
    <row r="153" spans="1:29" s="33" customFormat="1" ht="18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</row>
    <row r="154" spans="1:29" s="33" customFormat="1" ht="18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</row>
    <row r="155" spans="1:29" s="33" customFormat="1" ht="18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</row>
    <row r="156" spans="1:29" s="33" customFormat="1" ht="18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</row>
    <row r="157" spans="1:29" s="33" customFormat="1" ht="18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</row>
    <row r="158" spans="1:29" s="33" customFormat="1" ht="18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</row>
    <row r="159" spans="1:29" s="33" customFormat="1" ht="18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</row>
    <row r="160" spans="1:29" s="33" customFormat="1" ht="18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</row>
    <row r="161" spans="1:29" s="33" customFormat="1" ht="18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</row>
    <row r="162" spans="1:29" s="33" customFormat="1" ht="18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</row>
    <row r="163" spans="1:29" s="33" customFormat="1" ht="18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</row>
    <row r="164" spans="1:29" s="33" customFormat="1" ht="18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</row>
    <row r="165" spans="1:29" s="33" customFormat="1" ht="18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</row>
    <row r="166" spans="1:29" s="33" customFormat="1" ht="18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</row>
    <row r="167" spans="1:29" s="33" customFormat="1" ht="18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</row>
    <row r="168" spans="1:29" s="33" customFormat="1" ht="18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</row>
    <row r="169" spans="1:29" s="33" customFormat="1" ht="18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</row>
    <row r="170" spans="1:29" s="33" customFormat="1" ht="18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</row>
    <row r="171" spans="1:29" s="33" customFormat="1" ht="18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</row>
    <row r="172" spans="1:29" s="33" customFormat="1" ht="18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</row>
    <row r="173" spans="1:29" s="33" customFormat="1" ht="18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</row>
    <row r="174" spans="1:29" s="33" customFormat="1" ht="18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</row>
    <row r="175" spans="1:29" s="33" customFormat="1" ht="18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</row>
    <row r="176" spans="1:29" s="33" customFormat="1" ht="18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</row>
    <row r="177" spans="1:29" s="33" customFormat="1" ht="18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</row>
    <row r="178" spans="1:29" s="33" customFormat="1" ht="18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</row>
    <row r="179" spans="1:29" s="33" customFormat="1" ht="18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</row>
    <row r="180" spans="1:29" s="33" customFormat="1" ht="18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</row>
    <row r="181" spans="1:29" s="33" customFormat="1" ht="18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</row>
    <row r="182" spans="1:29" s="33" customFormat="1" ht="18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</row>
    <row r="183" spans="1:29" s="33" customFormat="1" ht="18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</row>
    <row r="184" spans="1:29" s="33" customFormat="1" ht="18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</row>
    <row r="185" spans="1:29" s="33" customFormat="1" ht="18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</row>
    <row r="186" spans="1:29" s="33" customFormat="1" ht="18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</row>
    <row r="187" spans="1:29" s="33" customFormat="1" ht="18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</row>
    <row r="188" spans="1:29" s="33" customFormat="1" ht="18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</row>
    <row r="189" spans="1:29" s="33" customFormat="1" ht="18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</row>
    <row r="190" spans="1:29" s="33" customFormat="1" ht="18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</row>
    <row r="191" spans="1:29" s="33" customFormat="1" ht="18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</row>
    <row r="192" spans="1:29" s="33" customFormat="1" ht="18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</row>
    <row r="193" spans="1:29" s="33" customFormat="1" ht="18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</row>
    <row r="194" spans="1:29" s="33" customFormat="1" ht="18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</row>
    <row r="195" spans="1:29" s="33" customFormat="1" ht="18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</row>
    <row r="196" spans="1:29" s="33" customFormat="1" ht="18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</row>
    <row r="197" spans="1:29" s="33" customFormat="1" ht="18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</row>
    <row r="198" spans="1:29" s="33" customFormat="1" ht="18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</row>
    <row r="199" spans="1:29" s="33" customFormat="1" ht="18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</row>
    <row r="200" spans="1:29" s="33" customFormat="1" ht="18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</row>
    <row r="201" spans="1:29" s="33" customFormat="1" ht="18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</row>
    <row r="202" spans="1:29" s="33" customFormat="1" ht="18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</row>
    <row r="203" spans="1:29" s="33" customFormat="1" ht="18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</row>
    <row r="204" spans="1:29" s="33" customFormat="1" ht="18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</row>
    <row r="205" spans="1:29" s="33" customFormat="1" ht="18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</row>
    <row r="206" spans="1:29" s="33" customFormat="1" ht="18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</row>
    <row r="207" spans="1:29" s="33" customFormat="1" ht="18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</row>
    <row r="208" spans="1:29" s="33" customFormat="1" ht="18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</row>
    <row r="209" spans="1:29" s="33" customFormat="1" ht="18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</row>
    <row r="210" spans="1:29" s="33" customFormat="1" ht="18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</row>
    <row r="211" spans="1:29" s="33" customFormat="1" ht="18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</row>
    <row r="212" spans="1:29" s="33" customFormat="1" ht="18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</row>
    <row r="213" spans="1:29" s="33" customFormat="1" ht="18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</row>
    <row r="214" spans="1:29" s="33" customFormat="1" ht="18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</row>
    <row r="215" spans="1:29" s="33" customFormat="1" ht="18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</row>
    <row r="216" spans="1:29" s="33" customFormat="1" ht="18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</row>
    <row r="217" spans="1:29" s="33" customFormat="1" ht="18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</row>
    <row r="218" spans="1:29" s="33" customFormat="1" ht="18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</row>
    <row r="219" spans="1:29" s="33" customFormat="1" ht="18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</row>
    <row r="220" spans="1:29" s="33" customFormat="1" ht="18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</row>
    <row r="221" spans="1:29" s="33" customFormat="1" ht="18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</row>
    <row r="222" spans="1:29" s="33" customFormat="1" ht="18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</row>
    <row r="223" spans="1:29" s="33" customFormat="1" ht="18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</row>
    <row r="224" spans="1:29" s="33" customFormat="1" ht="18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</row>
    <row r="225" spans="1:29" s="33" customFormat="1" ht="18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</row>
    <row r="226" spans="1:29" s="33" customFormat="1" ht="18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</row>
    <row r="227" spans="1:29" s="33" customFormat="1" ht="18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</row>
    <row r="228" spans="1:29" s="33" customFormat="1" ht="18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</row>
    <row r="229" spans="1:29" s="33" customFormat="1" ht="18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</row>
    <row r="230" spans="1:29" s="33" customFormat="1" ht="18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</row>
    <row r="231" spans="1:29" s="33" customFormat="1" ht="18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</row>
    <row r="232" spans="1:29" s="33" customFormat="1" ht="18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</row>
    <row r="233" spans="1:29" s="33" customFormat="1" ht="18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</row>
    <row r="234" spans="1:29" s="33" customFormat="1" ht="18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</row>
    <row r="235" spans="1:29" s="33" customFormat="1" ht="18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</row>
    <row r="236" spans="1:29" s="33" customFormat="1" ht="18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</row>
    <row r="237" spans="1:29" s="33" customFormat="1" ht="18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</row>
    <row r="238" spans="1:29" s="33" customFormat="1" ht="18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</row>
    <row r="239" spans="1:29" s="33" customFormat="1" ht="18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</row>
    <row r="240" spans="1:29" s="33" customFormat="1" ht="18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</row>
    <row r="241" spans="1:29" s="33" customFormat="1" ht="18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</row>
    <row r="242" spans="1:29" s="33" customFormat="1" ht="18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</row>
    <row r="243" spans="1:29" s="33" customFormat="1" ht="18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</row>
    <row r="244" spans="1:29" s="33" customFormat="1" ht="18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</row>
    <row r="245" spans="1:29" s="33" customFormat="1" ht="18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</row>
    <row r="246" spans="1:29" s="33" customFormat="1" ht="18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</row>
    <row r="247" spans="1:29" s="33" customFormat="1" ht="18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</row>
    <row r="248" spans="1:29" s="33" customFormat="1" ht="18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</row>
    <row r="249" spans="1:29" s="33" customFormat="1" ht="18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</row>
    <row r="250" spans="1:29" s="33" customFormat="1" ht="18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</row>
    <row r="251" spans="1:29" s="33" customFormat="1" ht="18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</row>
    <row r="252" spans="1:29" s="33" customFormat="1" ht="18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</row>
    <row r="253" spans="1:29" s="33" customFormat="1" ht="18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</row>
    <row r="254" spans="1:29" s="33" customFormat="1" ht="18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</row>
    <row r="255" spans="1:29" s="33" customFormat="1" ht="18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</row>
    <row r="256" spans="12:29" ht="18" customHeight="1"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</row>
    <row r="257" spans="12:29" ht="18" customHeight="1"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</row>
    <row r="258" spans="12:29" ht="18" customHeight="1"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</row>
    <row r="259" spans="12:29" ht="18" customHeight="1"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</row>
    <row r="260" spans="12:29" ht="18" customHeight="1"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</row>
    <row r="261" spans="12:29" ht="18" customHeight="1"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</row>
    <row r="262" spans="12:29" ht="18" customHeight="1"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</row>
    <row r="263" spans="12:29" ht="18" customHeight="1"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</row>
    <row r="264" spans="12:29" ht="18" customHeight="1"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</row>
    <row r="265" spans="12:29" ht="18" customHeight="1"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</row>
    <row r="266" spans="12:29" ht="18" customHeight="1"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</row>
    <row r="267" spans="12:29" ht="18" customHeight="1"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</row>
    <row r="268" spans="12:29" ht="18" customHeight="1"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</row>
    <row r="269" spans="12:29" ht="18" customHeight="1"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</row>
    <row r="270" spans="12:29" ht="18" customHeight="1"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</row>
    <row r="271" spans="12:29" ht="18" customHeight="1"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</row>
    <row r="272" spans="12:29" ht="18" customHeight="1"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</row>
    <row r="273" spans="12:29" ht="18" customHeight="1"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</row>
    <row r="274" spans="12:29" ht="18" customHeight="1"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</row>
    <row r="275" spans="12:29" ht="18" customHeight="1"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</row>
    <row r="276" spans="12:29" ht="18" customHeight="1"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</row>
    <row r="277" spans="12:29" ht="18" customHeight="1"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</row>
    <row r="278" spans="12:29" ht="18" customHeight="1"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</row>
    <row r="279" spans="12:29" ht="18" customHeight="1"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</row>
    <row r="280" spans="12:29" ht="18" customHeight="1"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</row>
    <row r="281" spans="12:29" ht="18" customHeight="1"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</row>
    <row r="282" spans="12:29" ht="18" customHeight="1"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</row>
    <row r="283" spans="12:29" ht="18" customHeight="1"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</row>
    <row r="284" spans="12:29" ht="18" customHeight="1"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</row>
    <row r="285" spans="12:29" ht="18" customHeight="1"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</row>
    <row r="286" spans="12:29" ht="18" customHeight="1"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</row>
    <row r="287" spans="12:29" ht="18" customHeight="1"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</row>
    <row r="288" spans="12:29" ht="18" customHeight="1"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</row>
    <row r="289" spans="12:29" ht="18" customHeight="1"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</row>
    <row r="290" spans="12:29" ht="18" customHeight="1"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</row>
    <row r="291" spans="12:29" ht="18" customHeight="1"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</row>
    <row r="292" spans="12:29" ht="18" customHeight="1"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</row>
    <row r="293" spans="12:29" ht="18" customHeight="1"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</row>
    <row r="294" spans="12:29" ht="18" customHeight="1"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</row>
    <row r="295" spans="12:29" ht="18" customHeight="1"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</row>
    <row r="296" spans="12:29" ht="18" customHeight="1"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</row>
    <row r="297" spans="12:29" ht="18" customHeight="1"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</row>
    <row r="298" spans="12:29" ht="18" customHeight="1"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</row>
    <row r="299" spans="12:29" ht="18" customHeight="1"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</row>
    <row r="300" spans="12:29" ht="18" customHeight="1"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</row>
    <row r="301" spans="12:29" ht="18" customHeight="1"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</row>
    <row r="302" spans="12:29" ht="18" customHeight="1"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</row>
    <row r="303" spans="12:29" ht="18" customHeight="1"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</row>
    <row r="304" spans="12:29" ht="18" customHeight="1"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</row>
    <row r="305" spans="12:29" ht="18" customHeight="1"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</row>
    <row r="306" spans="12:29" ht="18" customHeight="1"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</row>
    <row r="307" spans="12:29" ht="18" customHeight="1"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</row>
    <row r="308" spans="12:29" ht="18" customHeight="1"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</row>
    <row r="309" spans="12:29" ht="18" customHeight="1"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</row>
    <row r="310" spans="12:29" ht="18" customHeight="1"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</row>
    <row r="311" spans="12:29" ht="18" customHeight="1"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</row>
    <row r="312" spans="12:29" ht="18" customHeight="1"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</row>
    <row r="313" spans="12:29" ht="18" customHeight="1"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</row>
    <row r="314" spans="12:29" ht="18" customHeight="1"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</row>
    <row r="315" spans="12:29" ht="18" customHeight="1"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</row>
    <row r="316" spans="12:29" ht="18" customHeight="1"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</row>
    <row r="317" spans="12:29" ht="18" customHeight="1"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</row>
    <row r="318" spans="12:29" ht="18" customHeight="1"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</row>
    <row r="319" spans="12:29" ht="18" customHeight="1"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</row>
    <row r="320" spans="12:29" ht="18" customHeight="1"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</row>
    <row r="321" spans="12:29" ht="18" customHeight="1"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</row>
    <row r="322" spans="12:29" ht="18" customHeight="1"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</row>
    <row r="323" spans="12:29" ht="18" customHeight="1"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</row>
    <row r="324" spans="12:29" ht="18" customHeight="1"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</row>
    <row r="325" spans="12:29" ht="18" customHeight="1"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</row>
    <row r="326" spans="12:29" ht="18" customHeight="1"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</row>
    <row r="327" spans="12:29" ht="18" customHeight="1"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</row>
    <row r="328" spans="12:29" ht="18" customHeight="1"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</row>
    <row r="329" spans="12:29" ht="18" customHeight="1"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</row>
    <row r="330" spans="12:29" ht="18" customHeight="1"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</row>
    <row r="331" spans="12:29" ht="18" customHeight="1"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</row>
    <row r="332" spans="12:29" ht="18" customHeight="1"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</row>
    <row r="333" spans="12:29" ht="18" customHeight="1"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</row>
    <row r="334" spans="12:29" ht="18" customHeight="1"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</row>
    <row r="335" spans="12:29" ht="18" customHeight="1"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</row>
    <row r="336" spans="12:29" ht="18" customHeight="1"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</row>
    <row r="337" spans="12:29" ht="18" customHeight="1"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</row>
    <row r="338" spans="12:29" ht="18" customHeight="1"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</row>
    <row r="339" spans="12:29" ht="18" customHeight="1"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</row>
    <row r="340" spans="12:29" ht="18" customHeight="1"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</row>
    <row r="341" spans="12:29" ht="18" customHeight="1"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</row>
    <row r="342" spans="12:29" ht="18" customHeight="1"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</row>
    <row r="343" spans="12:29" ht="18" customHeight="1"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</row>
    <row r="344" spans="12:29" ht="18" customHeight="1"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</row>
    <row r="345" spans="12:29" ht="18" customHeight="1"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</row>
    <row r="346" spans="12:29" ht="18" customHeight="1"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</row>
    <row r="347" spans="12:29" ht="18" customHeight="1"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</row>
    <row r="348" spans="12:29" ht="18" customHeight="1"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</row>
    <row r="349" spans="12:29" ht="18" customHeight="1"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</row>
    <row r="350" spans="12:29" ht="18" customHeight="1"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</row>
    <row r="351" spans="12:29" ht="18" customHeight="1"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</row>
    <row r="352" spans="12:29" ht="18" customHeight="1"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</row>
    <row r="353" spans="12:29" ht="18" customHeight="1"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</row>
    <row r="354" spans="12:29" ht="18" customHeight="1"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</row>
    <row r="355" spans="12:29" ht="18" customHeight="1"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</row>
    <row r="356" spans="12:29" ht="18" customHeight="1"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</row>
    <row r="357" spans="12:29" ht="18" customHeight="1"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</row>
    <row r="358" spans="12:29" ht="18" customHeight="1"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</row>
    <row r="359" spans="12:29" ht="18" customHeight="1"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</row>
    <row r="360" spans="12:29" ht="18" customHeight="1"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</row>
    <row r="361" spans="12:29" ht="18" customHeight="1"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</row>
    <row r="362" spans="12:29" ht="18" customHeight="1"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</row>
    <row r="363" spans="12:29" ht="18" customHeight="1"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</row>
    <row r="364" spans="12:29" ht="18" customHeight="1"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</row>
    <row r="365" spans="12:29" ht="18" customHeight="1"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</row>
    <row r="366" spans="12:29" ht="18" customHeight="1"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</row>
    <row r="367" spans="12:29" ht="18" customHeight="1"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</row>
    <row r="368" spans="12:29" ht="18" customHeight="1"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</row>
    <row r="369" spans="12:29" ht="18" customHeight="1"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</row>
    <row r="370" spans="12:29" ht="18" customHeight="1"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</row>
    <row r="371" spans="12:29" ht="18" customHeight="1"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</row>
    <row r="372" spans="12:29" ht="18" customHeight="1"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</row>
    <row r="373" spans="12:29" ht="18" customHeight="1"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</row>
    <row r="374" spans="12:29" ht="18" customHeight="1"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</row>
    <row r="375" spans="12:29" ht="18" customHeight="1"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</row>
    <row r="376" spans="12:29" ht="18" customHeight="1"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</row>
    <row r="377" spans="12:29" ht="18" customHeight="1"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</row>
    <row r="378" spans="12:29" ht="18" customHeight="1"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</row>
    <row r="379" spans="12:29" ht="18" customHeight="1"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</row>
    <row r="380" spans="12:29" ht="18" customHeight="1"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</row>
    <row r="381" spans="12:29" ht="18" customHeight="1"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</row>
    <row r="382" spans="12:29" ht="18" customHeight="1"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</row>
    <row r="383" spans="12:29" ht="18" customHeight="1"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</row>
    <row r="384" spans="12:29" ht="18" customHeight="1"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</row>
    <row r="385" spans="12:29" ht="18" customHeight="1"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</row>
    <row r="386" spans="12:29" ht="18" customHeight="1"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</row>
    <row r="387" spans="12:29" ht="18" customHeight="1"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</row>
    <row r="388" spans="12:29" ht="18" customHeight="1"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</row>
    <row r="389" spans="12:29" ht="18" customHeight="1"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</row>
    <row r="390" spans="12:29" ht="18" customHeight="1"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</row>
    <row r="391" spans="12:29" ht="18" customHeight="1"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</row>
    <row r="392" spans="12:29" ht="18" customHeight="1"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</row>
    <row r="393" spans="12:29" ht="18" customHeight="1"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</row>
    <row r="394" spans="12:29" ht="18" customHeight="1"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</row>
    <row r="395" spans="12:29" ht="18" customHeight="1"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</row>
    <row r="396" spans="12:29" ht="18" customHeight="1"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</row>
    <row r="397" spans="12:29" ht="18" customHeight="1"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</row>
    <row r="398" spans="12:29" ht="18" customHeight="1"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</row>
    <row r="399" spans="12:29" ht="18" customHeight="1"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</row>
    <row r="400" spans="12:29" ht="18" customHeight="1"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</row>
    <row r="401" spans="12:29" ht="18" customHeight="1"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</row>
    <row r="402" spans="12:29" ht="18" customHeight="1"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</row>
    <row r="403" spans="12:29" ht="18" customHeight="1"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</row>
    <row r="404" spans="12:29" ht="18" customHeight="1"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</row>
    <row r="405" spans="12:29" ht="18" customHeight="1"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</row>
    <row r="406" spans="12:29" ht="18" customHeight="1"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</row>
    <row r="407" spans="12:29" ht="18" customHeight="1"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</row>
    <row r="408" spans="12:29" ht="18" customHeight="1"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</row>
    <row r="409" spans="12:29" ht="18" customHeight="1"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</row>
    <row r="410" spans="12:29" ht="18" customHeight="1"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</row>
    <row r="411" spans="12:29" ht="18" customHeight="1"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</row>
    <row r="412" spans="12:29" ht="18" customHeight="1"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</row>
    <row r="413" spans="12:29" ht="18" customHeight="1"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</row>
    <row r="414" spans="12:29" ht="18" customHeight="1"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</row>
    <row r="415" spans="12:29" ht="18" customHeight="1"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</row>
    <row r="416" spans="12:29" ht="18" customHeight="1"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</row>
    <row r="417" spans="12:29" ht="18" customHeight="1"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</row>
    <row r="418" spans="12:29" ht="18" customHeight="1"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</row>
    <row r="419" spans="12:29" ht="18" customHeight="1"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</row>
    <row r="420" spans="12:29" ht="18" customHeight="1"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</row>
    <row r="421" spans="12:29" ht="18" customHeight="1"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</row>
    <row r="422" spans="12:29" ht="18" customHeight="1"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</row>
    <row r="423" spans="12:29" ht="18" customHeight="1"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</row>
    <row r="424" spans="12:29" ht="18" customHeight="1"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</row>
    <row r="425" spans="12:29" ht="18" customHeight="1"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</row>
    <row r="426" spans="12:29" ht="18" customHeight="1"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</row>
    <row r="427" spans="12:29" ht="18" customHeight="1"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</row>
    <row r="428" spans="12:29" ht="18" customHeight="1"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</row>
    <row r="429" spans="12:29" ht="18" customHeight="1"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</row>
    <row r="430" spans="12:29" ht="18" customHeight="1"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</row>
    <row r="431" spans="12:29" ht="18" customHeight="1"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</row>
    <row r="432" spans="12:29" ht="18" customHeight="1"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</row>
    <row r="433" spans="12:29" ht="18" customHeight="1"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</row>
    <row r="434" spans="12:29" ht="18" customHeight="1"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</row>
    <row r="435" spans="12:29" ht="18" customHeight="1"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</row>
    <row r="436" spans="12:29" ht="18" customHeight="1"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</row>
    <row r="437" spans="12:29" ht="18" customHeight="1"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</row>
    <row r="438" spans="12:29" ht="18" customHeight="1"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</row>
    <row r="439" spans="12:29" ht="18" customHeight="1"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</row>
    <row r="440" spans="12:29" ht="18" customHeight="1"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</row>
    <row r="441" spans="12:29" ht="18" customHeight="1"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</row>
    <row r="442" spans="12:29" ht="18" customHeight="1"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</row>
    <row r="443" spans="12:29" ht="18" customHeight="1"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</row>
    <row r="444" spans="12:29" ht="18" customHeight="1"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</row>
    <row r="445" spans="12:29" ht="18" customHeight="1"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</row>
    <row r="446" spans="12:29" ht="18" customHeight="1"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</row>
    <row r="447" spans="12:29" ht="18" customHeight="1"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</row>
    <row r="448" spans="12:29" ht="18" customHeight="1"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</row>
    <row r="449" spans="12:29" ht="18" customHeight="1"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</row>
    <row r="450" spans="12:29" ht="18" customHeight="1"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</row>
    <row r="451" spans="12:29" ht="18" customHeight="1"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</row>
    <row r="452" spans="12:29" ht="18" customHeight="1"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</row>
    <row r="453" spans="12:29" ht="18" customHeight="1"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</row>
    <row r="454" spans="12:29" ht="18" customHeight="1"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</row>
    <row r="455" spans="12:29" ht="18" customHeight="1"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</row>
    <row r="456" spans="12:29" ht="18" customHeight="1"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</row>
    <row r="457" spans="12:29" ht="18" customHeight="1"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</row>
    <row r="458" spans="12:29" ht="18" customHeight="1"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</row>
    <row r="459" spans="12:29" ht="18" customHeight="1"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</row>
    <row r="460" spans="12:29" ht="18" customHeight="1"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</row>
    <row r="461" spans="12:29" ht="18" customHeight="1"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</row>
    <row r="462" spans="12:29" ht="18" customHeight="1"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</row>
    <row r="463" spans="12:29" ht="18" customHeight="1"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</row>
    <row r="464" spans="12:29" ht="18" customHeight="1"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</row>
    <row r="465" spans="12:29" ht="18" customHeight="1"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</row>
    <row r="466" spans="12:29" ht="18" customHeight="1"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</row>
    <row r="467" spans="12:29" ht="18" customHeight="1"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</row>
    <row r="468" spans="12:29" ht="18" customHeight="1"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</row>
    <row r="469" spans="12:29" ht="18" customHeight="1"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</row>
    <row r="470" spans="12:29" ht="18" customHeight="1"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</row>
    <row r="471" spans="12:29" ht="18" customHeight="1"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</row>
    <row r="472" spans="12:29" ht="18" customHeight="1"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</row>
    <row r="473" spans="12:29" ht="18" customHeight="1"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</row>
    <row r="474" spans="12:29" ht="18" customHeight="1"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</row>
    <row r="475" spans="12:29" ht="18" customHeight="1"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</row>
    <row r="476" spans="12:29" ht="18" customHeight="1"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</row>
    <row r="477" spans="12:29" ht="18" customHeight="1"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</row>
    <row r="478" spans="12:29" ht="18" customHeight="1"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</row>
    <row r="479" spans="12:29" ht="18" customHeight="1"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</row>
    <row r="480" spans="12:29" ht="18" customHeight="1"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</row>
    <row r="481" spans="12:29" ht="18" customHeight="1"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</row>
    <row r="482" spans="12:29" ht="18" customHeight="1"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</row>
    <row r="483" spans="12:29" ht="18" customHeight="1"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</row>
    <row r="484" spans="12:29" ht="18" customHeight="1"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</row>
    <row r="485" spans="12:29" ht="18" customHeight="1"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</row>
    <row r="486" spans="12:29" ht="18" customHeight="1"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</row>
    <row r="487" spans="12:29" ht="18" customHeight="1"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</row>
    <row r="488" spans="12:29" ht="18" customHeight="1"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</row>
    <row r="489" spans="12:29" ht="18" customHeight="1"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</row>
    <row r="490" spans="12:29" ht="18" customHeight="1"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</row>
    <row r="491" spans="12:29" ht="18" customHeight="1"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</row>
    <row r="492" spans="12:29" ht="18" customHeight="1"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</row>
    <row r="493" spans="12:29" ht="18" customHeight="1"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</row>
    <row r="494" spans="12:29" ht="18" customHeight="1"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</row>
    <row r="495" spans="12:29" ht="18" customHeight="1"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</row>
    <row r="496" spans="12:29" ht="18" customHeight="1"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</row>
    <row r="497" spans="12:29" ht="18" customHeight="1"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</row>
    <row r="498" spans="12:29" ht="18" customHeight="1"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</row>
    <row r="499" spans="12:29" ht="18" customHeight="1"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</row>
    <row r="500" spans="12:29" ht="18" customHeight="1"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</row>
    <row r="501" spans="12:29" ht="18" customHeight="1"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</row>
    <row r="502" spans="12:29" ht="18" customHeight="1"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</row>
    <row r="503" spans="12:29" ht="18" customHeight="1"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</row>
    <row r="504" spans="12:29" ht="18" customHeight="1"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</row>
    <row r="505" spans="12:29" ht="18" customHeight="1"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</row>
    <row r="506" spans="12:29" ht="18" customHeight="1"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</row>
    <row r="507" spans="12:29" ht="18" customHeight="1"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</row>
    <row r="508" spans="12:29" ht="18" customHeight="1"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</row>
    <row r="509" spans="12:29" ht="18" customHeight="1"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</row>
    <row r="510" spans="12:29" ht="18" customHeight="1"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</row>
    <row r="511" spans="12:29" ht="18" customHeight="1"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</row>
    <row r="512" spans="12:29" ht="18" customHeight="1"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</row>
    <row r="513" spans="12:29" ht="18" customHeight="1"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</row>
    <row r="514" spans="12:29" ht="18" customHeight="1"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</row>
    <row r="515" spans="12:29" ht="18" customHeight="1"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</row>
    <row r="516" spans="12:29" ht="18" customHeight="1"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</row>
    <row r="517" spans="12:29" ht="18" customHeight="1"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</row>
    <row r="518" spans="12:29" ht="18" customHeight="1"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</row>
    <row r="519" spans="12:29" ht="18" customHeight="1"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</row>
    <row r="520" spans="12:29" ht="18" customHeight="1"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</row>
    <row r="521" spans="12:29" ht="18" customHeight="1"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</row>
    <row r="522" spans="12:29" ht="18" customHeight="1"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</row>
    <row r="523" spans="12:29" ht="18" customHeight="1"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</row>
    <row r="524" spans="12:29" ht="18" customHeight="1"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</row>
    <row r="525" spans="12:29" ht="18" customHeight="1"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</row>
    <row r="526" spans="12:29" ht="18" customHeight="1"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</row>
    <row r="527" spans="12:29" ht="18" customHeight="1"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</row>
    <row r="528" spans="12:29" ht="18" customHeight="1"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</row>
    <row r="529" spans="12:29" ht="18" customHeight="1"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</row>
    <row r="530" spans="12:29" ht="18" customHeight="1"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</row>
    <row r="531" spans="12:29" ht="18" customHeight="1"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</row>
    <row r="532" spans="12:29" ht="18" customHeight="1"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</row>
    <row r="533" spans="12:29" ht="18" customHeight="1"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</row>
    <row r="534" spans="12:29" ht="18" customHeight="1"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</row>
    <row r="535" spans="12:29" ht="18" customHeight="1"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</row>
    <row r="536" spans="12:29" ht="18" customHeight="1"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</row>
    <row r="537" spans="12:29" ht="18" customHeight="1"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</row>
    <row r="538" spans="12:29" ht="18" customHeight="1"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</row>
    <row r="539" spans="12:29" ht="18" customHeight="1"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</row>
    <row r="540" spans="12:29" ht="18" customHeight="1"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</row>
    <row r="541" spans="12:29" ht="18" customHeight="1"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</row>
    <row r="542" spans="12:29" ht="18" customHeight="1"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</row>
    <row r="543" spans="12:29" ht="18" customHeight="1"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</row>
    <row r="544" spans="12:29" ht="18" customHeight="1"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</row>
    <row r="545" spans="12:29" ht="18" customHeight="1"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</row>
    <row r="546" spans="12:29" ht="18" customHeight="1"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</row>
    <row r="547" spans="12:29" ht="18" customHeight="1"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</row>
    <row r="548" spans="12:29" ht="18" customHeight="1"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</row>
    <row r="549" spans="12:29" ht="18" customHeight="1"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</row>
    <row r="550" spans="12:29" ht="18" customHeight="1"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</row>
    <row r="551" spans="12:29" ht="18" customHeight="1"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</row>
    <row r="552" spans="12:29" ht="18" customHeight="1"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</row>
    <row r="553" spans="12:29" ht="18" customHeight="1"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</row>
    <row r="554" spans="12:29" ht="18" customHeight="1"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</row>
    <row r="555" spans="12:29" ht="18" customHeight="1"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</row>
    <row r="556" spans="12:29" ht="18" customHeight="1"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</row>
    <row r="557" spans="12:29" ht="18" customHeight="1"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</row>
    <row r="558" spans="12:29" ht="18" customHeight="1"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</row>
    <row r="559" spans="12:29" ht="18" customHeight="1"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</row>
    <row r="560" spans="12:29" ht="18" customHeight="1"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</row>
    <row r="561" spans="12:29" ht="18" customHeight="1"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</row>
    <row r="562" spans="12:29" ht="18" customHeight="1"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</row>
    <row r="563" spans="12:29" ht="18" customHeight="1"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</row>
    <row r="564" spans="12:29" ht="18" customHeight="1"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</row>
    <row r="565" spans="12:29" ht="18" customHeight="1"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</row>
    <row r="566" spans="12:29" ht="18" customHeight="1"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</row>
    <row r="567" spans="12:29" ht="18" customHeight="1"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</row>
    <row r="568" spans="12:29" ht="18" customHeight="1"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</row>
    <row r="569" spans="12:29" ht="18" customHeight="1"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</row>
    <row r="570" spans="12:29" ht="18" customHeight="1"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</row>
    <row r="571" spans="12:29" ht="18" customHeight="1"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</row>
    <row r="572" spans="12:29" ht="18" customHeight="1"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</row>
    <row r="573" spans="12:29" ht="18" customHeight="1"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</row>
    <row r="574" spans="12:29" ht="18" customHeight="1"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</row>
    <row r="575" spans="12:29" ht="18" customHeight="1"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</row>
    <row r="576" spans="12:29" ht="18" customHeight="1"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</row>
    <row r="577" spans="12:29" ht="18" customHeight="1"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</row>
    <row r="578" spans="12:29" ht="18" customHeight="1"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</row>
    <row r="579" spans="12:29" ht="18" customHeight="1"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</row>
    <row r="580" spans="12:29" ht="18" customHeight="1"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</row>
    <row r="581" spans="12:29" ht="18" customHeight="1"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</row>
    <row r="582" spans="12:29" ht="18" customHeight="1"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</row>
    <row r="583" spans="12:29" ht="18" customHeight="1"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</row>
    <row r="584" spans="12:29" ht="18" customHeight="1"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</row>
    <row r="585" spans="12:29" ht="18" customHeight="1"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</row>
    <row r="586" spans="12:29" ht="18" customHeight="1"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</row>
    <row r="587" spans="12:29" ht="18" customHeight="1"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</row>
    <row r="588" spans="12:29" ht="18" customHeight="1"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</row>
    <row r="589" spans="12:29" ht="18" customHeight="1"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</row>
    <row r="590" spans="12:29" ht="18" customHeight="1"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</row>
    <row r="591" spans="12:29" ht="18" customHeight="1"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</row>
    <row r="592" spans="12:29" ht="18" customHeight="1"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</row>
    <row r="593" spans="12:29" ht="18" customHeight="1"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</row>
    <row r="594" spans="12:29" ht="18" customHeight="1"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</row>
    <row r="595" spans="12:29" ht="18" customHeight="1"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</row>
    <row r="596" spans="12:29" ht="18" customHeight="1"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</row>
    <row r="597" spans="12:29" ht="18" customHeight="1"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</row>
    <row r="598" spans="12:29" ht="18" customHeight="1"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</row>
    <row r="599" spans="12:29" ht="18" customHeight="1"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</row>
    <row r="600" spans="12:29" ht="18" customHeight="1"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</row>
    <row r="601" spans="12:29" ht="18" customHeight="1"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</row>
    <row r="602" spans="12:29" ht="18" customHeight="1"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</row>
    <row r="603" spans="12:29" ht="18" customHeight="1"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</row>
    <row r="604" spans="12:29" ht="18" customHeight="1"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</row>
    <row r="605" spans="12:29" ht="18" customHeight="1"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</row>
    <row r="606" spans="12:29" ht="18" customHeight="1"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</row>
    <row r="607" spans="12:29" ht="18" customHeight="1"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</row>
    <row r="608" spans="12:29" ht="18" customHeight="1"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</row>
    <row r="609" spans="12:29" ht="18" customHeight="1"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</row>
    <row r="610" spans="12:29" ht="18" customHeight="1"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</row>
    <row r="611" spans="12:29" ht="18" customHeight="1"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</row>
    <row r="612" spans="12:29" ht="18" customHeight="1"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</row>
    <row r="613" spans="12:29" ht="18" customHeight="1"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</row>
    <row r="614" spans="12:29" ht="18" customHeight="1"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</row>
    <row r="615" spans="12:29" ht="18" customHeight="1"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</row>
    <row r="616" spans="12:29" ht="18" customHeight="1"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</row>
    <row r="617" spans="12:29" ht="18" customHeight="1"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</row>
    <row r="618" spans="12:29" ht="18" customHeight="1"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</row>
    <row r="619" spans="12:29" ht="18" customHeight="1"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</row>
    <row r="620" spans="12:29" ht="18" customHeight="1"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</row>
    <row r="621" spans="12:29" ht="18" customHeight="1"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</row>
    <row r="622" spans="12:29" ht="18" customHeight="1"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</row>
    <row r="623" spans="12:29" ht="18" customHeight="1"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</row>
    <row r="624" spans="12:29" ht="18" customHeight="1"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</row>
    <row r="625" spans="12:29" ht="18" customHeight="1"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</row>
    <row r="626" spans="12:29" ht="18" customHeight="1"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</row>
    <row r="627" spans="12:29" ht="18" customHeight="1"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</row>
    <row r="628" spans="12:29" ht="18" customHeight="1"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</row>
    <row r="629" spans="12:29" ht="18" customHeight="1"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</row>
    <row r="630" spans="12:29" ht="18" customHeight="1"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</row>
    <row r="631" spans="12:29" ht="18" customHeight="1"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</row>
    <row r="632" spans="12:29" ht="18" customHeight="1"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</row>
    <row r="633" spans="12:29" ht="18" customHeight="1"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</row>
    <row r="634" spans="12:29" ht="18" customHeight="1"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</row>
    <row r="635" spans="12:29" ht="18" customHeight="1"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</row>
    <row r="636" spans="12:29" ht="18" customHeight="1"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</row>
    <row r="637" spans="12:29" ht="18" customHeight="1"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</row>
    <row r="638" spans="12:29" ht="18" customHeight="1"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</row>
    <row r="639" spans="12:29" ht="18" customHeight="1"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</row>
    <row r="640" spans="12:29" ht="18" customHeight="1"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</row>
    <row r="641" spans="12:29" ht="18" customHeight="1"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</row>
    <row r="642" spans="12:29" ht="18" customHeight="1"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</row>
    <row r="643" spans="12:29" ht="18" customHeight="1"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</row>
    <row r="644" spans="12:29" ht="18" customHeight="1"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</row>
    <row r="645" spans="12:29" ht="18" customHeight="1"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</row>
    <row r="646" spans="12:29" ht="18" customHeight="1"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</row>
    <row r="647" spans="12:29" ht="18" customHeight="1"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</row>
    <row r="648" spans="12:29" ht="18" customHeight="1"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</row>
    <row r="649" spans="12:29" ht="18" customHeight="1"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</row>
    <row r="650" spans="12:29" ht="18" customHeight="1"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</row>
    <row r="651" spans="12:29" ht="18" customHeight="1"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</row>
    <row r="652" spans="12:29" ht="18" customHeight="1"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</row>
    <row r="653" spans="12:29" ht="18" customHeight="1"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</row>
    <row r="654" spans="12:29" ht="18" customHeight="1"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</row>
    <row r="655" spans="12:29" ht="18" customHeight="1"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</row>
    <row r="656" spans="12:29" ht="18" customHeight="1"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</row>
    <row r="657" spans="12:29" ht="18" customHeight="1"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</row>
    <row r="658" spans="12:29" ht="18" customHeight="1"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</row>
    <row r="659" spans="12:29" ht="18" customHeight="1"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</row>
    <row r="660" spans="12:29" ht="18" customHeight="1"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</row>
    <row r="661" spans="12:29" ht="18" customHeight="1"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</row>
    <row r="662" spans="12:29" ht="18" customHeight="1"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</row>
    <row r="663" spans="12:29" ht="18" customHeight="1"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</row>
    <row r="664" spans="12:29" ht="18" customHeight="1"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</row>
    <row r="665" spans="12:29" ht="18" customHeight="1"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</row>
    <row r="666" spans="12:29" ht="18" customHeight="1"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</row>
    <row r="667" spans="12:29" ht="18" customHeight="1"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</row>
    <row r="668" spans="12:29" ht="18" customHeight="1"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</row>
    <row r="669" spans="12:29" ht="18" customHeight="1"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</row>
    <row r="670" spans="12:29" ht="18" customHeight="1"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</row>
    <row r="671" spans="12:29" ht="18" customHeight="1"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</row>
    <row r="672" spans="12:29" ht="18" customHeight="1"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</row>
    <row r="673" spans="12:29" ht="18" customHeight="1"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</row>
    <row r="674" spans="12:29" ht="18" customHeight="1"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</row>
    <row r="675" spans="12:29" ht="18" customHeight="1"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</row>
    <row r="676" spans="12:29" ht="18" customHeight="1"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</row>
    <row r="677" spans="12:29" ht="18" customHeight="1"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</row>
    <row r="678" spans="12:29" ht="18" customHeight="1"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</row>
    <row r="679" spans="12:29" ht="18" customHeight="1"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</row>
    <row r="680" spans="12:29" ht="18" customHeight="1"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</row>
    <row r="681" spans="12:29" ht="18" customHeight="1"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</row>
    <row r="682" spans="12:29" ht="18" customHeight="1"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</row>
    <row r="683" spans="12:29" ht="18" customHeight="1"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</row>
    <row r="684" spans="12:29" ht="18" customHeight="1"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</row>
    <row r="685" spans="12:29" ht="18" customHeight="1"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</row>
    <row r="686" spans="12:29" ht="18" customHeight="1"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</row>
    <row r="687" spans="12:29" ht="18" customHeight="1"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</row>
    <row r="688" spans="12:29" ht="18" customHeight="1"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</row>
    <row r="689" spans="12:29" ht="18" customHeight="1"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</row>
    <row r="690" spans="12:29" ht="18" customHeight="1"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</row>
    <row r="691" spans="12:29" ht="18" customHeight="1"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</row>
    <row r="692" spans="12:29" ht="18" customHeight="1"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</row>
    <row r="693" spans="12:29" ht="18" customHeight="1"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</row>
    <row r="694" spans="12:29" ht="18" customHeight="1"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</row>
    <row r="695" spans="12:29" ht="18" customHeight="1"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</row>
    <row r="696" spans="12:29" ht="18" customHeight="1"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</row>
    <row r="697" spans="12:29" ht="18" customHeight="1"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</row>
    <row r="698" spans="12:29" ht="18" customHeight="1"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</row>
    <row r="699" spans="12:29" ht="18" customHeight="1"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</row>
    <row r="700" spans="12:29" ht="18" customHeight="1"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</row>
    <row r="701" spans="12:29" ht="18" customHeight="1"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</row>
    <row r="702" spans="12:29" ht="18" customHeight="1"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</row>
    <row r="703" spans="12:29" ht="18" customHeight="1"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</row>
    <row r="704" spans="12:29" ht="18" customHeight="1"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</row>
    <row r="705" spans="12:29" ht="18" customHeight="1"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</row>
    <row r="706" spans="12:29" ht="18" customHeight="1"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</row>
    <row r="707" spans="12:29" ht="18" customHeight="1"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</row>
    <row r="708" spans="12:29" ht="18" customHeight="1"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</row>
    <row r="709" spans="12:29" ht="18" customHeight="1"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</row>
    <row r="710" spans="12:29" ht="18" customHeight="1"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</row>
    <row r="711" spans="12:29" ht="18" customHeight="1"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</row>
    <row r="712" spans="12:29" ht="18" customHeight="1"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</row>
    <row r="713" spans="12:29" ht="18" customHeight="1"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</row>
    <row r="714" spans="12:29" ht="18" customHeight="1"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</row>
    <row r="715" spans="12:29" ht="18" customHeight="1"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</row>
    <row r="716" spans="12:29" ht="18" customHeight="1"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</row>
    <row r="717" spans="12:29" ht="18" customHeight="1"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</row>
    <row r="718" spans="12:29" ht="18" customHeight="1"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</row>
    <row r="719" spans="12:29" ht="18" customHeight="1"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</row>
    <row r="720" spans="12:29" ht="18" customHeight="1"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</row>
    <row r="721" spans="12:29" ht="18" customHeight="1"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</row>
    <row r="722" spans="12:29" ht="18" customHeight="1"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</row>
    <row r="723" spans="12:29" ht="18" customHeight="1"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</row>
    <row r="724" spans="12:29" ht="18" customHeight="1"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</row>
    <row r="725" spans="12:29" ht="18" customHeight="1"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</row>
    <row r="726" spans="12:29" ht="18" customHeight="1"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</row>
    <row r="727" spans="12:29" ht="18" customHeight="1"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</row>
    <row r="728" spans="12:29" ht="18" customHeight="1"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</row>
    <row r="729" spans="12:29" ht="18" customHeight="1"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</row>
    <row r="730" spans="12:29" ht="18" customHeight="1"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</row>
    <row r="731" spans="12:29" ht="18" customHeight="1"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</row>
    <row r="732" spans="12:29" ht="18" customHeight="1"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</row>
    <row r="733" spans="12:29" ht="18" customHeight="1"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</row>
    <row r="734" spans="12:29" ht="18" customHeight="1"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</row>
    <row r="735" spans="12:29" ht="18" customHeight="1"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</row>
    <row r="736" spans="12:29" ht="18" customHeight="1"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</row>
    <row r="737" spans="12:29" ht="18" customHeight="1"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</row>
    <row r="738" spans="12:29" ht="18" customHeight="1"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</row>
    <row r="739" spans="12:29" ht="18" customHeight="1"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</row>
    <row r="740" spans="12:29" ht="18" customHeight="1"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</row>
    <row r="741" spans="12:29" ht="18" customHeight="1"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</row>
    <row r="742" spans="12:29" ht="18" customHeight="1"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</row>
    <row r="743" spans="12:29" ht="18" customHeight="1"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</row>
    <row r="744" spans="12:29" ht="18" customHeight="1"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</row>
    <row r="745" spans="12:29" ht="18" customHeight="1"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</row>
    <row r="746" spans="12:29" ht="18" customHeight="1"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</row>
    <row r="747" spans="12:29" ht="18" customHeight="1"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</row>
    <row r="748" spans="12:29" ht="18" customHeight="1"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</row>
    <row r="749" spans="12:29" ht="18" customHeight="1"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</row>
    <row r="750" spans="12:29" ht="18" customHeight="1"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</row>
    <row r="751" spans="12:29" ht="18" customHeight="1"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</row>
    <row r="752" spans="12:29" ht="18" customHeight="1"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</row>
    <row r="753" spans="12:29" ht="18" customHeight="1"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</row>
    <row r="754" spans="12:29" ht="18" customHeight="1"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</row>
    <row r="755" spans="12:29" ht="18" customHeight="1"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</row>
    <row r="756" spans="12:29" ht="18" customHeight="1"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</row>
    <row r="757" spans="12:29" ht="18" customHeight="1"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</row>
    <row r="758" spans="12:29" ht="18" customHeight="1"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</row>
    <row r="759" spans="12:29" ht="18" customHeight="1"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</row>
    <row r="760" spans="12:29" ht="18" customHeight="1"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</row>
    <row r="761" spans="12:29" ht="18" customHeight="1"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</row>
    <row r="762" spans="12:29" ht="18" customHeight="1"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</row>
    <row r="763" spans="12:29" ht="18" customHeight="1"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</row>
    <row r="764" spans="12:29" ht="18" customHeight="1"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</row>
    <row r="765" spans="12:29" ht="18" customHeight="1"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</row>
    <row r="766" spans="12:29" ht="18" customHeight="1"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</row>
    <row r="767" spans="12:29" ht="18" customHeight="1"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</row>
    <row r="768" spans="12:29" ht="18" customHeight="1"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</row>
    <row r="769" spans="12:29" ht="18" customHeight="1"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</row>
    <row r="770" spans="12:29" ht="18" customHeight="1"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</row>
    <row r="771" spans="12:29" ht="18" customHeight="1"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</row>
    <row r="772" spans="12:29" ht="18" customHeight="1"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</row>
    <row r="773" spans="12:29" ht="18" customHeight="1"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</row>
    <row r="774" spans="12:29" ht="18" customHeight="1"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</row>
    <row r="775" spans="12:29" ht="18" customHeight="1"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</row>
    <row r="776" spans="12:29" ht="18" customHeight="1"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</row>
    <row r="777" spans="12:29" ht="18" customHeight="1"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</row>
    <row r="778" spans="12:29" ht="18" customHeight="1"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</row>
    <row r="779" spans="12:29" ht="18" customHeight="1"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</row>
    <row r="780" spans="12:29" ht="18" customHeight="1"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</row>
    <row r="781" spans="12:29" ht="18" customHeight="1"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</row>
    <row r="782" spans="12:29" ht="18" customHeight="1"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</row>
    <row r="783" spans="12:29" ht="18" customHeight="1"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</row>
    <row r="784" spans="12:29" ht="18" customHeight="1"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</row>
    <row r="785" spans="12:29" ht="18" customHeight="1"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</row>
    <row r="786" spans="12:29" ht="18" customHeight="1"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</row>
    <row r="787" spans="12:29" ht="18" customHeight="1"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</row>
    <row r="788" spans="12:29" ht="18" customHeight="1"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</row>
    <row r="789" spans="12:29" ht="18" customHeight="1"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</row>
    <row r="790" spans="12:29" ht="18" customHeight="1"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</row>
    <row r="791" spans="12:29" ht="18" customHeight="1"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</row>
    <row r="792" spans="12:29" ht="18" customHeight="1"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</row>
    <row r="793" spans="12:29" ht="18" customHeight="1"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</row>
    <row r="794" spans="12:29" ht="18" customHeight="1"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</row>
    <row r="795" spans="12:29" ht="18" customHeight="1"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</row>
    <row r="796" spans="12:29" ht="18" customHeight="1"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</row>
    <row r="797" spans="12:29" ht="18" customHeight="1"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</row>
    <row r="798" spans="12:29" ht="18" customHeight="1"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</row>
    <row r="799" spans="12:29" ht="18" customHeight="1"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</row>
    <row r="800" spans="12:29" ht="18" customHeight="1"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</row>
    <row r="801" spans="12:29" ht="18" customHeight="1"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</row>
    <row r="802" spans="12:29" ht="18" customHeight="1"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</row>
    <row r="803" spans="12:29" ht="18" customHeight="1"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</row>
    <row r="804" spans="12:29" ht="18" customHeight="1"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</row>
    <row r="805" spans="12:29" ht="18" customHeight="1"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</row>
    <row r="806" spans="12:29" ht="18" customHeight="1"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</row>
    <row r="807" spans="12:29" ht="18" customHeight="1"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</row>
    <row r="808" spans="12:29" ht="18" customHeight="1"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</row>
    <row r="809" spans="12:29" ht="18" customHeight="1"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</row>
    <row r="810" spans="12:29" ht="18" customHeight="1"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</row>
    <row r="811" spans="12:29" ht="18" customHeight="1"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</row>
    <row r="812" spans="12:29" ht="18" customHeight="1"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</row>
    <row r="813" spans="12:29" ht="18" customHeight="1"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</row>
    <row r="814" spans="12:29" ht="18" customHeight="1"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</row>
    <row r="815" spans="12:29" ht="18" customHeight="1"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</row>
    <row r="816" spans="12:29" ht="18" customHeight="1"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</row>
    <row r="817" spans="12:29" ht="18" customHeight="1"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</row>
    <row r="818" spans="12:29" ht="18" customHeight="1"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</row>
    <row r="819" spans="12:29" ht="18" customHeight="1"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</row>
    <row r="820" spans="12:29" ht="18" customHeight="1"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</row>
    <row r="821" spans="12:29" ht="18" customHeight="1"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</row>
    <row r="822" spans="12:29" ht="18" customHeight="1"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</row>
    <row r="823" spans="12:29" ht="18" customHeight="1"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</row>
    <row r="824" spans="12:29" ht="18" customHeight="1"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</row>
    <row r="825" spans="12:29" ht="18" customHeight="1"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</row>
    <row r="826" spans="12:29" ht="18" customHeight="1"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</row>
    <row r="827" spans="12:29" ht="18" customHeight="1"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</row>
    <row r="828" spans="12:29" ht="18" customHeight="1"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</row>
    <row r="829" spans="12:29" ht="18" customHeight="1"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</row>
    <row r="830" spans="12:29" ht="18" customHeight="1"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</row>
    <row r="831" spans="12:29" ht="18" customHeight="1"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</row>
    <row r="832" spans="12:29" ht="18" customHeight="1"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</row>
    <row r="833" spans="12:29" ht="18" customHeight="1"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</row>
    <row r="834" spans="12:29" ht="18" customHeight="1"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</row>
    <row r="835" spans="12:29" ht="18" customHeight="1"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</row>
    <row r="836" spans="12:29" ht="18" customHeight="1"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</row>
    <row r="837" spans="12:29" ht="18" customHeight="1"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</row>
    <row r="838" spans="12:29" ht="18" customHeight="1"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</row>
    <row r="839" spans="12:29" ht="18" customHeight="1"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</row>
    <row r="840" spans="12:29" ht="18" customHeight="1"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</row>
    <row r="841" spans="12:29" ht="18" customHeight="1"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</row>
    <row r="842" spans="12:29" ht="18" customHeight="1"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</row>
    <row r="843" spans="12:29" ht="18" customHeight="1"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</row>
    <row r="844" spans="12:29" ht="18" customHeight="1"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</row>
    <row r="845" spans="12:29" ht="18" customHeight="1"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</row>
    <row r="846" spans="12:29" ht="18" customHeight="1"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</row>
    <row r="847" spans="12:29" ht="18" customHeight="1"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</row>
    <row r="848" spans="12:29" ht="18" customHeight="1"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</row>
    <row r="849" spans="12:29" ht="18" customHeight="1"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</row>
    <row r="850" spans="12:29" ht="18" customHeight="1"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</row>
    <row r="851" spans="12:29" ht="18" customHeight="1"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</row>
    <row r="852" spans="12:29" ht="18" customHeight="1"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</row>
    <row r="853" spans="12:29" ht="18" customHeight="1"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</row>
    <row r="854" spans="12:29" ht="18" customHeight="1"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</row>
    <row r="855" spans="12:29" ht="18" customHeight="1"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</row>
    <row r="856" spans="12:29" ht="18" customHeight="1"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</row>
    <row r="857" spans="12:29" ht="18" customHeight="1"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</row>
    <row r="858" spans="12:29" ht="18" customHeight="1"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</row>
    <row r="859" spans="12:29" ht="18" customHeight="1"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</row>
    <row r="860" spans="12:29" ht="18" customHeight="1"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</row>
    <row r="861" spans="12:29" ht="18" customHeight="1"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</row>
    <row r="862" spans="12:29" ht="18" customHeight="1"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</row>
    <row r="863" spans="12:29" ht="18" customHeight="1"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</row>
    <row r="864" spans="12:29" ht="18" customHeight="1"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</row>
    <row r="865" spans="12:29" ht="18" customHeight="1"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</row>
    <row r="866" spans="12:29" ht="18" customHeight="1"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</row>
    <row r="867" spans="12:29" ht="18" customHeight="1"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</row>
    <row r="868" spans="12:29" ht="18" customHeight="1"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</row>
    <row r="869" spans="12:29" ht="18" customHeight="1"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</row>
    <row r="870" spans="12:29" ht="18" customHeight="1"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</row>
    <row r="871" spans="12:29" ht="18" customHeight="1"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</row>
    <row r="872" spans="12:29" ht="18" customHeight="1"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</row>
    <row r="873" spans="12:29" ht="18" customHeight="1"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</row>
    <row r="874" spans="12:29" ht="18" customHeight="1"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</row>
    <row r="875" spans="12:29" ht="18" customHeight="1"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</row>
    <row r="876" spans="12:29" ht="18" customHeight="1"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</row>
    <row r="877" spans="12:29" ht="18" customHeight="1"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</row>
    <row r="878" spans="12:29" ht="18" customHeight="1"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</row>
    <row r="879" spans="12:29" ht="18" customHeight="1"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</row>
    <row r="880" spans="12:29" ht="18" customHeight="1"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</row>
    <row r="881" spans="12:29" ht="18" customHeight="1"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</row>
    <row r="882" spans="12:29" ht="18" customHeight="1"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</row>
    <row r="883" spans="12:29" ht="18" customHeight="1"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</row>
    <row r="884" spans="12:29" ht="18" customHeight="1"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</row>
    <row r="885" spans="12:29" ht="18" customHeight="1"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</row>
    <row r="886" spans="12:29" ht="18" customHeight="1"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</row>
    <row r="887" spans="12:29" ht="18" customHeight="1"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</row>
    <row r="888" spans="12:29" ht="18" customHeight="1"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</row>
    <row r="889" spans="12:29" ht="18" customHeight="1"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</row>
    <row r="890" spans="12:29" ht="18" customHeight="1"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</row>
    <row r="891" spans="12:29" ht="18" customHeight="1"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</row>
    <row r="892" spans="12:29" ht="18" customHeight="1"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</row>
    <row r="893" spans="12:29" ht="18" customHeight="1"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</row>
    <row r="894" spans="12:29" ht="18" customHeight="1"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</row>
    <row r="895" spans="12:29" ht="18" customHeight="1"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</row>
    <row r="896" spans="12:29" ht="18" customHeight="1"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</row>
    <row r="897" spans="12:29" ht="18" customHeight="1"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</row>
    <row r="898" spans="12:29" ht="18" customHeight="1"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</row>
    <row r="899" spans="12:29" ht="18" customHeight="1"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</row>
    <row r="900" spans="12:29" ht="18" customHeight="1"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</row>
    <row r="901" spans="12:29" ht="18" customHeight="1"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</row>
    <row r="902" spans="12:29" ht="18" customHeight="1"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</row>
    <row r="903" spans="12:29" ht="18" customHeight="1"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</row>
    <row r="904" spans="12:29" ht="18" customHeight="1"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</row>
    <row r="905" spans="12:29" ht="18" customHeight="1"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</row>
    <row r="906" spans="12:29" ht="18" customHeight="1"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</row>
    <row r="907" spans="12:29" ht="18" customHeight="1"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</row>
    <row r="908" spans="12:29" ht="18" customHeight="1"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</row>
    <row r="909" spans="12:29" ht="18" customHeight="1"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</row>
    <row r="910" spans="12:29" ht="18" customHeight="1"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</row>
    <row r="911" spans="12:29" ht="18" customHeight="1"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</row>
    <row r="912" spans="12:29" ht="18" customHeight="1"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</row>
    <row r="913" spans="12:29" ht="18" customHeight="1"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47"/>
    </row>
    <row r="914" spans="12:29" ht="18" customHeight="1"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</row>
    <row r="915" spans="12:29" ht="18" customHeight="1"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47"/>
    </row>
    <row r="916" spans="12:29" ht="18" customHeight="1"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47"/>
    </row>
    <row r="917" spans="12:29" ht="18" customHeight="1"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</row>
    <row r="918" spans="12:29" ht="18" customHeight="1"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</row>
    <row r="919" spans="12:29" ht="18" customHeight="1"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47"/>
    </row>
    <row r="920" spans="12:29" ht="18" customHeight="1"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47"/>
    </row>
  </sheetData>
  <sheetProtection/>
  <printOptions horizontalCentered="1"/>
  <pageMargins left="0" right="0" top="0.3937007874015748" bottom="0.3937007874015748" header="0.2362204724409449" footer="0.2362204724409449"/>
  <pageSetup horizontalDpi="600" verticalDpi="600" orientation="landscape" pageOrder="overThenDown" paperSize="9" scale="4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N_5i_161</dc:creator>
  <cp:keywords/>
  <dc:description/>
  <cp:lastModifiedBy>Kanokwun Chaiyawong</cp:lastModifiedBy>
  <cp:lastPrinted>2015-02-06T07:58:16Z</cp:lastPrinted>
  <dcterms:created xsi:type="dcterms:W3CDTF">2001-08-08T06:48:37Z</dcterms:created>
  <dcterms:modified xsi:type="dcterms:W3CDTF">2017-10-04T07:05:32Z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Order">
    <vt:lpwstr>213200.000000000</vt:lpwstr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PublishingVariationRelationshipLinkFieldID">
    <vt:lpwstr/>
  </property>
  <property fmtid="{D5CDD505-2E9C-101B-9397-08002B2CF9AE}" pid="12" name="PublishingContactName">
    <vt:lpwstr/>
  </property>
  <property fmtid="{D5CDD505-2E9C-101B-9397-08002B2CF9AE}" pid="13" name="Comments">
    <vt:lpwstr/>
  </property>
  <property fmtid="{D5CDD505-2E9C-101B-9397-08002B2CF9AE}" pid="14" name="PublishingContactEmail">
    <vt:lpwstr/>
  </property>
  <property fmtid="{D5CDD505-2E9C-101B-9397-08002B2CF9AE}" pid="15" name="PublishingPageLayout">
    <vt:lpwstr/>
  </property>
  <property fmtid="{D5CDD505-2E9C-101B-9397-08002B2CF9AE}" pid="16" name="PublishingPageContent">
    <vt:lpwstr/>
  </property>
  <property fmtid="{D5CDD505-2E9C-101B-9397-08002B2CF9AE}" pid="17" name="Contact21">
    <vt:lpwstr/>
  </property>
  <property fmtid="{D5CDD505-2E9C-101B-9397-08002B2CF9AE}" pid="18" name="PublishingPageImage">
    <vt:lpwstr/>
  </property>
  <property fmtid="{D5CDD505-2E9C-101B-9397-08002B2CF9AE}" pid="19" name="Contact10">
    <vt:lpwstr/>
  </property>
  <property fmtid="{D5CDD505-2E9C-101B-9397-08002B2CF9AE}" pid="20" name="UpdateDate">
    <vt:lpwstr/>
  </property>
  <property fmtid="{D5CDD505-2E9C-101B-9397-08002B2CF9AE}" pid="21" name="Contact30">
    <vt:lpwstr/>
  </property>
  <property fmtid="{D5CDD505-2E9C-101B-9397-08002B2CF9AE}" pid="22" name="display_urn:schemas-microsoft-com:office:office#Editor">
    <vt:lpwstr>System Account</vt:lpwstr>
  </property>
  <property fmtid="{D5CDD505-2E9C-101B-9397-08002B2CF9AE}" pid="23" name="display_urn:schemas-microsoft-com:office:office#Author">
    <vt:lpwstr>System Account</vt:lpwstr>
  </property>
  <property fmtid="{D5CDD505-2E9C-101B-9397-08002B2CF9AE}" pid="24" name="_SourceUrl">
    <vt:lpwstr/>
  </property>
  <property fmtid="{D5CDD505-2E9C-101B-9397-08002B2CF9AE}" pid="25" name="_SharedFileIndex">
    <vt:lpwstr/>
  </property>
  <property fmtid="{D5CDD505-2E9C-101B-9397-08002B2CF9AE}" pid="26" name="PublishingStartDate">
    <vt:lpwstr/>
  </property>
  <property fmtid="{D5CDD505-2E9C-101B-9397-08002B2CF9AE}" pid="27" name="PublishingExpirationDate">
    <vt:lpwstr/>
  </property>
</Properties>
</file>