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tabRatio="561" activeTab="0"/>
  </bookViews>
  <sheets>
    <sheet name="PL_quarter2011 onward" sheetId="1" r:id="rId1"/>
    <sheet name="PL_quarter" sheetId="2" r:id="rId2"/>
  </sheets>
  <definedNames>
    <definedName name="_xlnm.Print_Area" localSheetId="0">'PL_quarter2011 onward'!$A$1:$Q$79</definedName>
    <definedName name="_xlnm.Print_Titles" localSheetId="0">'PL_quarter2011 onward'!$3:$4</definedName>
  </definedNames>
  <calcPr fullCalcOnLoad="1"/>
</workbook>
</file>

<file path=xl/sharedStrings.xml><?xml version="1.0" encoding="utf-8"?>
<sst xmlns="http://schemas.openxmlformats.org/spreadsheetml/2006/main" count="211" uniqueCount="139">
  <si>
    <t>ค่านายหน้า</t>
  </si>
  <si>
    <t>รายได้อื่น</t>
  </si>
  <si>
    <t>หนี้สูญและหนี้สงสัยจะสูญ</t>
  </si>
  <si>
    <t>รายการพิเศษ</t>
  </si>
  <si>
    <t>การจัดจำหน่ายหลักทรัพย์</t>
  </si>
  <si>
    <t>ล้านบาท</t>
  </si>
  <si>
    <t>ค่าธรรมเนียมและบริการ</t>
  </si>
  <si>
    <t>กำไร (ขาดทุน) จากการปริวรรต</t>
  </si>
  <si>
    <t>กำไร (ขาดทุน) สุทธิ</t>
  </si>
  <si>
    <t>จำนวนบริษัท</t>
  </si>
  <si>
    <t>อื่น ๆ</t>
  </si>
  <si>
    <t>ที่ปรึกษาการลงทุน</t>
  </si>
  <si>
    <t>การจัดการทรัพย์สินของลูกค้า</t>
  </si>
  <si>
    <t>ที่ปรึกษาทางการเงิน</t>
  </si>
  <si>
    <t>การให้ยืมและการยืมหลักทรัพย์</t>
  </si>
  <si>
    <t xml:space="preserve">Q1 </t>
  </si>
  <si>
    <t xml:space="preserve">Q2 </t>
  </si>
  <si>
    <t>ค่าใช้จ่ายเกี่ยวกับพนักงาน</t>
  </si>
  <si>
    <t>รายได้</t>
  </si>
  <si>
    <t>นายทะเบียนหลักทรัพย์</t>
  </si>
  <si>
    <t>ดอกเบี้ยและเงินปันผล</t>
  </si>
  <si>
    <t>ดอกเบี้ยเงินให้กู้ยืมเพื่อซื้อหลักทรัพย์</t>
  </si>
  <si>
    <t>ค่าใช้จ่าย</t>
  </si>
  <si>
    <t>ค่าใช้จ่ายในการกู้ยืมเงิน</t>
  </si>
  <si>
    <t>ค่าธรรมเนียมและบริการจ่าย</t>
  </si>
  <si>
    <t>กำไร (ขาดทุน) ก่อนภาษีเงินได้</t>
  </si>
  <si>
    <t>ภาษีเงินได้</t>
  </si>
  <si>
    <t>กำไร (ขาดทุน) หลังภาษีเงินได้</t>
  </si>
  <si>
    <t>ค่าใช้จ่ายในการดำเนินงาน</t>
  </si>
  <si>
    <t>จากการซื้อขาย</t>
  </si>
  <si>
    <t>หลักทรัพย์ตราสารทุน</t>
  </si>
  <si>
    <t>หลักทรัพย์ตราสารหนี้</t>
  </si>
  <si>
    <t>จากการตีราคา</t>
  </si>
  <si>
    <t>จากเงินฝาก</t>
  </si>
  <si>
    <t>จากเงินให้กู้ยืม</t>
  </si>
  <si>
    <t>จากเงินลงทุนในหลักทรัพย์</t>
  </si>
  <si>
    <t>ดอกเบี้ยและส่วนลดจ่าย</t>
  </si>
  <si>
    <t>ค่าธรรมเนียมจากการทำสัญญากับต่างประเทศ</t>
  </si>
  <si>
    <t>เงินเดือน ค่าจ้าง โบนัส และค่าล่วงเวลา</t>
  </si>
  <si>
    <t>ค่ารับรอง</t>
  </si>
  <si>
    <t>ค่าใช้จ่ายเกี่ยวกับอาคาร สถานที่ และอุปกรณ์</t>
  </si>
  <si>
    <t>ค่าเช่า</t>
  </si>
  <si>
    <t>ค่าเสื่อมราคา</t>
  </si>
  <si>
    <t>ค่าตอบแทนกรรมการ</t>
  </si>
  <si>
    <t>ค่าภาษีอากร</t>
  </si>
  <si>
    <t>ค่าใช้จ่ายอื่น ๆ</t>
  </si>
  <si>
    <t>ลูกค้าสถาบันในประเทศ</t>
  </si>
  <si>
    <t>ลูกค้าต่างประเทศ</t>
  </si>
  <si>
    <t>ลูกค้าทั่วไป</t>
  </si>
  <si>
    <t xml:space="preserve"> </t>
  </si>
  <si>
    <t>Q3</t>
  </si>
  <si>
    <t>Q4</t>
  </si>
  <si>
    <t>ค่านายหน้าจากการซื้อขายหลักทรัพย์</t>
  </si>
  <si>
    <t>ในตลาดอนุพันธ์</t>
  </si>
  <si>
    <t>กำไร (ขาดทุน) จากการซื้อขายหลักทรัพย์</t>
  </si>
  <si>
    <t>นอกตลาดอนุพันธ์</t>
  </si>
  <si>
    <t>ตราสารอนุพันธ์</t>
  </si>
  <si>
    <t xml:space="preserve">Q2  </t>
  </si>
  <si>
    <t>Q1</t>
  </si>
  <si>
    <t>Q2</t>
  </si>
  <si>
    <t xml:space="preserve">Q4 </t>
  </si>
  <si>
    <t>  1.  รายได้</t>
  </si>
  <si>
    <t>    1.1  ค่านายหน้า</t>
  </si>
  <si>
    <t>      1.1.1  ค่านายหน้าจากการซื้อขายหลักทรัพย์</t>
  </si>
  <si>
    <t>        1.1.1.1  จากลูกค้าสถาบันในประเทศ</t>
  </si>
  <si>
    <t>        1.1.1.2  จากลูกค้าต่างประเทศ</t>
  </si>
  <si>
    <t>        1.1.1.3  จากลูกค้าทั่วไป</t>
  </si>
  <si>
    <t>      1.1.2  ค่านายหน้าจากการซื้อขายสัญญาซื้อขายล่วงหน้า</t>
  </si>
  <si>
    <t>        1.1.2.1  จากลูกค้าสถาบันในประเทศ</t>
  </si>
  <si>
    <t>        1.1.2.2  จากลูกค้าต่างประเทศ</t>
  </si>
  <si>
    <t>        1.1.2.3  จากลูกค้าทั่วไป</t>
  </si>
  <si>
    <t>      1.1.3  รายได้ค่านายหน้าอื่นๆ</t>
  </si>
  <si>
    <t>    1.2  ค่าธรรมเนียมและบริการ</t>
  </si>
  <si>
    <t>      1.2.1  การจัดจำหน่ายหลักทรัพย์</t>
  </si>
  <si>
    <t>      1.2.2  ที่ปรึกษาการลงทุน</t>
  </si>
  <si>
    <t>      1.2.3  การจัดการทรัพย์สินของลูกค้า</t>
  </si>
  <si>
    <t>      1.2.4  ที่ปรึกษาทางการเงิน</t>
  </si>
  <si>
    <t>      1.2.5  การให้ยืม/ยืมหลักทรัพย์</t>
  </si>
  <si>
    <t>      1.2.6  นายทะเบียนหลักทรัพย์</t>
  </si>
  <si>
    <t>      1.2.7  อื่นๆ</t>
  </si>
  <si>
    <t>    1.3  กำไร (ขาดทุน) จากเงินลงทุน</t>
  </si>
  <si>
    <t>      1.3.1  จากการซื้อขาย</t>
  </si>
  <si>
    <t>        1.3.1.1  หลักทรัพย์ตราสารทุน</t>
  </si>
  <si>
    <t>        1.3.1.2  หลักทรัพย์ตราสารหนี้</t>
  </si>
  <si>
    <t>      1.3.2  จากการตีราคา</t>
  </si>
  <si>
    <t>        1.3.2.1  หลักทรัพย์ตราสารทุน</t>
  </si>
  <si>
    <t>        1.3.2.2  หลักทรัพย์ตราสารหนี้</t>
  </si>
  <si>
    <t>    1.4  กำไร(ขาดทุน)จากตราสารอนุพันธ์</t>
  </si>
  <si>
    <t>      1.4.1  ในตลาดอนุพันธ์</t>
  </si>
  <si>
    <t>      1.4.2  นอกตลาดอนุพันธ์(OTC)</t>
  </si>
  <si>
    <t>    1.5  กำไร (ขาดทุน) จากหนี้สินทางการเงินที่แสดงด้วยมูลค่ายุติธรรม</t>
  </si>
  <si>
    <t>    1.6  ดอกเบี้ยและเงินปันผล</t>
  </si>
  <si>
    <t>      1.6.1  จากเงินฝาก</t>
  </si>
  <si>
    <t>      1.6.2  จากเงินให้กู้ยืม</t>
  </si>
  <si>
    <t>      1.6.3  จากเงินลงทุนในหลักทรัพย์</t>
  </si>
  <si>
    <t>    1.7  ดอกเบี้ยเงินให้กู้ยืมเพื่อซื้อหลักทรัพย์</t>
  </si>
  <si>
    <t>    1.8  กำไร(ขาดทุน)จากการปริวรรต</t>
  </si>
  <si>
    <t>    1.9  รายได้อื่น</t>
  </si>
  <si>
    <t>  2.  ค่าใช้จ่าย</t>
  </si>
  <si>
    <t>    2.1  ต้นทุนทางการเงิน</t>
  </si>
  <si>
    <t>      2.1.1  ดอกเบี้ยและส่วนลดจ่าย</t>
  </si>
  <si>
    <t>      2.1.2  อื่นๆ</t>
  </si>
  <si>
    <t>    2.2  ค่าธรรมเนียมและบริการจ่าย</t>
  </si>
  <si>
    <t>      2.2.1  ค่าธรรมเนียมและการทำสัญญากับต่างประเทศ</t>
  </si>
  <si>
    <t>      2.2.2  อื่นๆ</t>
  </si>
  <si>
    <t>    2.3  ค่าใช้จ่ายในการดำเนินงาน</t>
  </si>
  <si>
    <t>      2.3.1  ค่าใช้จ่ายเกี่ยวกับพนักงาน</t>
  </si>
  <si>
    <t>        2.3.1.1  เงินเดือน ค่าจ้าง โบนัส และค่าล่วงเวลา</t>
  </si>
  <si>
    <t>        2.3.1.2  อื่นๆ</t>
  </si>
  <si>
    <t>      2.3.2  ค่ารับรอง</t>
  </si>
  <si>
    <t>      2.3.3  ค่าใช้จ่ายเกี่ยวกับอาคาร สถานที่ และอุปกรณ์</t>
  </si>
  <si>
    <t>        2.3.3.1  ค่าเช่า</t>
  </si>
  <si>
    <t>        2.3.3.2  ค่าเสื่อมราคา</t>
  </si>
  <si>
    <t>        2.3.3.3  อื่นๆ</t>
  </si>
  <si>
    <t>      2.3.4  ค่าตอบแทนกรรมการ</t>
  </si>
  <si>
    <t>      2.3.5  ค่าใช้จ่ายอื่น</t>
  </si>
  <si>
    <t>    2.4  หนี้สูญและหนี้สงสัยจะสูญ</t>
  </si>
  <si>
    <t>    2.5  ขาดทุนจากการด้อยค่า</t>
  </si>
  <si>
    <t>      2.5.1  หลักทรัพย์ตราสารทุน</t>
  </si>
  <si>
    <t>      2.5.2  หลักทรัพย์ตราสารหนี้</t>
  </si>
  <si>
    <t>      2.5.3  เงินลงทุนในบริษัทย่อย และบริษัทร่วม</t>
  </si>
  <si>
    <t>  3.  กำไร (ขาดทุน) ก่อนภาษีเงินได้</t>
  </si>
  <si>
    <t>  4.  ภาษีเงินได้</t>
  </si>
  <si>
    <t>  5.  กำไร(ขาดทุน)สุทธิ</t>
  </si>
  <si>
    <t>  6.  กำไร (ขาดทุน) เบ็ดเสร็จอื่น</t>
  </si>
  <si>
    <t>    6.1  การเปลี่ยนแปลงในส่วนเกินทุนจากการตีราคาสินทรัพย์</t>
  </si>
  <si>
    <t>    6.2  การวัดมูลค่าเงินลงทุนเผื่อขาย</t>
  </si>
  <si>
    <t>    6.3  การแปลงค่างบการเงินจากการดำเนินงานในต่างประเทศ</t>
  </si>
  <si>
    <t>    6.4  โครงการผลประโยชน์พนักงาน</t>
  </si>
  <si>
    <t>    6.5  อนุพันธ์ป้องกันความเสี่ยงในกระแสเงินสด</t>
  </si>
  <si>
    <t>    6.6  อนุพันธ์ป้องกันความเสี่ยงในเงินลงทุนสุทธิ</t>
  </si>
  <si>
    <t>    6.7  ภาษีเงินได้เกี่ยวกับองค์ประกอบของกำไร (ขาดทุน) เบ็ดเสร็จอื่น</t>
  </si>
  <si>
    <t>  7.  กำไร (ขาดทุน) เบ็ดเสร็จรวม</t>
  </si>
  <si>
    <t>ที่มา : ฝ่ายกำกับและพัฒนาธุรกิจหลักทรัพย์ สำนักงานคณะกรรมการกำกับหลักทรัพย์และตลาดหลักทรัพย์ แบบรายงาน บ.ล. 2/1</t>
  </si>
  <si>
    <t>ตารางที่ 38 : รายได้และค่าใช้จ่ายของบริษัทหลักทรัพย์</t>
  </si>
  <si>
    <r>
      <t xml:space="preserve">ค่านายหน้าจากการซื้อขายสัญญาซื้อขายล่วงหน้า </t>
    </r>
    <r>
      <rPr>
        <vertAlign val="superscript"/>
        <sz val="10"/>
        <rFont val="Tahoma"/>
        <family val="2"/>
      </rPr>
      <t>1/</t>
    </r>
  </si>
  <si>
    <r>
      <t xml:space="preserve">กำไร (ขาดทุน) จากตราสารอนุพันธ์ </t>
    </r>
    <r>
      <rPr>
        <vertAlign val="superscript"/>
        <sz val="10"/>
        <rFont val="Tahoma"/>
        <family val="2"/>
      </rPr>
      <t>1/</t>
    </r>
  </si>
  <si>
    <t>รายได้และค่าใช้จ่ายของบริษัทหลักทรัพย์</t>
  </si>
  <si>
    <t>ที่มา : ฝ่ายนโยบายและพัฒนาธุรกิจตัวกลาง สำนักงานคณะกรรมการกำกับหลักทรัพย์และตลาดหลักทรัพย์ แบบรายงาน บ.ล. 2/1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</si>
</sst>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"/>
    <numFmt numFmtId="181" formatCode="_-* #,##0.0_-;\-* #,##0.0_-;_-* &quot;-&quot;??_-;_-@_-"/>
    <numFmt numFmtId="182" formatCode="_-* #,##0_-;\-* #,##0_-;_-* &quot;-&quot;??_-;_-@_-"/>
    <numFmt numFmtId="183" formatCode="0\ "/>
    <numFmt numFmtId="184" formatCode="General\ \ "/>
    <numFmt numFmtId="185" formatCode="0\ \ "/>
    <numFmt numFmtId="186" formatCode="#,##0_ ;[Red]\-#,##0\ "/>
    <numFmt numFmtId="187" formatCode="0_ ;[Red]\-0\ "/>
    <numFmt numFmtId="188" formatCode="#,##0_ ;[Red]\(\-#,##0\ \)"/>
    <numFmt numFmtId="189" formatCode="0.0_ ;[Red]\-0.0\ "/>
    <numFmt numFmtId="190" formatCode="0.00_ ;[Red]\-0.00\ "/>
    <numFmt numFmtId="191" formatCode="#,##0\ \ \ \ ;[Red]\-#,##0\ \ \ \ "/>
    <numFmt numFmtId="192" formatCode="0.0%"/>
    <numFmt numFmtId="193" formatCode="#,##0.0_ ;[Red]\-#,##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_ ;[Red]\(#,##0\ \)"/>
    <numFmt numFmtId="198" formatCode="#,##0_ ;[Red]\(#,##0\)\ "/>
    <numFmt numFmtId="199" formatCode="0.000"/>
    <numFmt numFmtId="200" formatCode="0.0"/>
    <numFmt numFmtId="201" formatCode="#,##0.0"/>
    <numFmt numFmtId="202" formatCode="0.000000"/>
    <numFmt numFmtId="203" formatCode="0.00000"/>
    <numFmt numFmtId="204" formatCode="0.0000"/>
    <numFmt numFmtId="205" formatCode="#,##0;#,##0;_-* &quot;-&quot;??_-;_-@_-"/>
    <numFmt numFmtId="206" formatCode="#,##0.0;#,##0.0;_-* &quot;-&quot;??_-;_-@_-"/>
  </numFmts>
  <fonts count="53">
    <font>
      <sz val="16"/>
      <name val="AngsanaUPC"/>
      <family val="0"/>
    </font>
    <font>
      <u val="single"/>
      <sz val="19.2"/>
      <color indexed="12"/>
      <name val="AngsanaUPC"/>
      <family val="1"/>
    </font>
    <font>
      <u val="single"/>
      <sz val="19.2"/>
      <color indexed="36"/>
      <name val="AngsanaUPC"/>
      <family val="1"/>
    </font>
    <font>
      <b/>
      <sz val="15"/>
      <name val="AngsanaUPC"/>
      <family val="1"/>
    </font>
    <font>
      <sz val="10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b/>
      <sz val="10"/>
      <name val="AngsanaUPC"/>
      <family val="1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3865"/>
      <name val="Calibri"/>
      <family val="2"/>
    </font>
    <font>
      <sz val="10"/>
      <color rgb="FF003865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A4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4BD00"/>
      </left>
      <right style="thin">
        <color rgb="FF84BD00"/>
      </right>
      <top style="thin">
        <color rgb="FF84BD00"/>
      </top>
      <bottom style="thin">
        <color rgb="FF84BD00"/>
      </bottom>
    </border>
    <border>
      <left style="thin">
        <color rgb="FF84BD00"/>
      </left>
      <right style="thin">
        <color rgb="FF84BD00"/>
      </right>
      <top style="thin">
        <color rgb="FF84BD00"/>
      </top>
      <bottom>
        <color indexed="63"/>
      </bottom>
    </border>
    <border>
      <left style="thin">
        <color rgb="FF84BD00"/>
      </left>
      <right>
        <color indexed="63"/>
      </right>
      <top style="thin">
        <color rgb="FF84BD00"/>
      </top>
      <bottom style="thin">
        <color rgb="FF84BD0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84BD00"/>
      </top>
      <bottom style="thin">
        <color rgb="FF84BD00"/>
      </bottom>
    </border>
    <border>
      <left>
        <color indexed="63"/>
      </left>
      <right style="thin">
        <color rgb="FF84BD00"/>
      </right>
      <top style="thin">
        <color rgb="FF84BD00"/>
      </top>
      <bottom style="thin">
        <color rgb="FF84BD00"/>
      </bottom>
    </border>
    <border>
      <left style="thin">
        <color rgb="FF84BD00"/>
      </left>
      <right>
        <color indexed="63"/>
      </right>
      <top>
        <color indexed="63"/>
      </top>
      <bottom style="thin">
        <color rgb="FF84BD00"/>
      </bottom>
    </border>
    <border>
      <left>
        <color indexed="63"/>
      </left>
      <right>
        <color indexed="63"/>
      </right>
      <top>
        <color indexed="63"/>
      </top>
      <bottom style="thin">
        <color rgb="FF84BD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6" fontId="4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186" fontId="6" fillId="0" borderId="0" xfId="0" applyNumberFormat="1" applyFont="1" applyFill="1" applyAlignment="1">
      <alignment horizontal="left" indent="3"/>
    </xf>
    <xf numFmtId="186" fontId="5" fillId="0" borderId="0" xfId="0" applyNumberFormat="1" applyFont="1" applyFill="1" applyAlignment="1">
      <alignment horizontal="left" indent="3"/>
    </xf>
    <xf numFmtId="186" fontId="7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7" fontId="48" fillId="32" borderId="10" xfId="0" applyNumberFormat="1" applyFont="1" applyFill="1" applyBorder="1" applyAlignment="1">
      <alignment/>
    </xf>
    <xf numFmtId="187" fontId="48" fillId="32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186" fontId="27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87" fontId="28" fillId="0" borderId="0" xfId="0" applyNumberFormat="1" applyFont="1" applyFill="1" applyBorder="1" applyAlignment="1">
      <alignment/>
    </xf>
    <xf numFmtId="187" fontId="28" fillId="0" borderId="0" xfId="0" applyNumberFormat="1" applyFont="1" applyFill="1" applyBorder="1" applyAlignment="1">
      <alignment horizontal="right"/>
    </xf>
    <xf numFmtId="186" fontId="28" fillId="0" borderId="0" xfId="0" applyNumberFormat="1" applyFont="1" applyFill="1" applyAlignment="1">
      <alignment/>
    </xf>
    <xf numFmtId="186" fontId="28" fillId="0" borderId="0" xfId="0" applyNumberFormat="1" applyFont="1" applyFill="1" applyBorder="1" applyAlignment="1">
      <alignment horizontal="right"/>
    </xf>
    <xf numFmtId="186" fontId="27" fillId="0" borderId="0" xfId="0" applyNumberFormat="1" applyFont="1" applyFill="1" applyAlignment="1">
      <alignment horizontal="left" indent="3"/>
    </xf>
    <xf numFmtId="186" fontId="27" fillId="0" borderId="0" xfId="0" applyNumberFormat="1" applyFont="1" applyFill="1" applyBorder="1" applyAlignment="1">
      <alignment/>
    </xf>
    <xf numFmtId="186" fontId="28" fillId="0" borderId="0" xfId="0" applyNumberFormat="1" applyFont="1" applyFill="1" applyAlignment="1">
      <alignment horizontal="left" indent="3"/>
    </xf>
    <xf numFmtId="186" fontId="28" fillId="0" borderId="0" xfId="0" applyNumberFormat="1" applyFont="1" applyFill="1" applyBorder="1" applyAlignment="1">
      <alignment/>
    </xf>
    <xf numFmtId="186" fontId="28" fillId="0" borderId="0" xfId="42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 wrapText="1"/>
    </xf>
    <xf numFmtId="186" fontId="28" fillId="0" borderId="10" xfId="0" applyNumberFormat="1" applyFont="1" applyFill="1" applyBorder="1" applyAlignment="1">
      <alignment/>
    </xf>
    <xf numFmtId="186" fontId="27" fillId="0" borderId="10" xfId="0" applyNumberFormat="1" applyFont="1" applyFill="1" applyBorder="1" applyAlignment="1">
      <alignment horizontal="left" indent="1"/>
    </xf>
    <xf numFmtId="186" fontId="27" fillId="0" borderId="10" xfId="0" applyNumberFormat="1" applyFont="1" applyFill="1" applyBorder="1" applyAlignment="1">
      <alignment horizontal="left" indent="2"/>
    </xf>
    <xf numFmtId="186" fontId="27" fillId="0" borderId="10" xfId="0" applyNumberFormat="1" applyFont="1" applyFill="1" applyBorder="1" applyAlignment="1">
      <alignment horizontal="left" indent="3"/>
    </xf>
    <xf numFmtId="186" fontId="27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 vertical="top"/>
    </xf>
    <xf numFmtId="187" fontId="48" fillId="32" borderId="10" xfId="0" applyNumberFormat="1" applyFont="1" applyFill="1" applyBorder="1" applyAlignment="1">
      <alignment horizontal="center" vertical="top"/>
    </xf>
    <xf numFmtId="187" fontId="48" fillId="32" borderId="10" xfId="0" applyNumberFormat="1" applyFont="1" applyFill="1" applyBorder="1" applyAlignment="1">
      <alignment vertical="top"/>
    </xf>
    <xf numFmtId="186" fontId="49" fillId="0" borderId="10" xfId="0" applyNumberFormat="1" applyFont="1" applyFill="1" applyBorder="1" applyAlignment="1">
      <alignment vertical="top"/>
    </xf>
    <xf numFmtId="186" fontId="50" fillId="0" borderId="10" xfId="0" applyNumberFormat="1" applyFont="1" applyFill="1" applyBorder="1" applyAlignment="1">
      <alignment vertical="top"/>
    </xf>
    <xf numFmtId="186" fontId="4" fillId="0" borderId="0" xfId="0" applyNumberFormat="1" applyFont="1" applyFill="1" applyAlignment="1">
      <alignment vertical="top"/>
    </xf>
    <xf numFmtId="186" fontId="6" fillId="0" borderId="0" xfId="0" applyNumberFormat="1" applyFont="1" applyFill="1" applyAlignment="1">
      <alignment vertical="top"/>
    </xf>
    <xf numFmtId="186" fontId="27" fillId="0" borderId="0" xfId="0" applyNumberFormat="1" applyFont="1" applyFill="1" applyAlignment="1">
      <alignment vertical="top"/>
    </xf>
    <xf numFmtId="3" fontId="49" fillId="0" borderId="10" xfId="42" applyNumberFormat="1" applyFont="1" applyFill="1" applyBorder="1" applyAlignment="1">
      <alignment horizontal="right" vertical="top" wrapText="1"/>
    </xf>
    <xf numFmtId="3" fontId="50" fillId="0" borderId="10" xfId="42" applyNumberFormat="1" applyFont="1" applyFill="1" applyBorder="1" applyAlignment="1">
      <alignment horizontal="right" vertical="top" wrapText="1"/>
    </xf>
    <xf numFmtId="3" fontId="50" fillId="0" borderId="10" xfId="42" applyNumberFormat="1" applyFont="1" applyFill="1" applyBorder="1" applyAlignment="1">
      <alignment horizontal="right" vertical="top"/>
    </xf>
    <xf numFmtId="3" fontId="49" fillId="0" borderId="10" xfId="42" applyNumberFormat="1" applyFont="1" applyFill="1" applyBorder="1" applyAlignment="1">
      <alignment horizontal="right" vertical="top"/>
    </xf>
    <xf numFmtId="187" fontId="48" fillId="32" borderId="10" xfId="0" applyNumberFormat="1" applyFont="1" applyFill="1" applyBorder="1" applyAlignment="1">
      <alignment horizontal="center" vertical="top"/>
    </xf>
    <xf numFmtId="187" fontId="48" fillId="32" borderId="10" xfId="0" applyNumberFormat="1" applyFont="1" applyFill="1" applyBorder="1" applyAlignment="1">
      <alignment horizontal="center" vertical="top"/>
    </xf>
    <xf numFmtId="187" fontId="48" fillId="32" borderId="11" xfId="0" applyNumberFormat="1" applyFont="1" applyFill="1" applyBorder="1" applyAlignment="1">
      <alignment horizontal="center" vertical="top"/>
    </xf>
    <xf numFmtId="3" fontId="49" fillId="0" borderId="12" xfId="42" applyNumberFormat="1" applyFont="1" applyFill="1" applyBorder="1" applyAlignment="1">
      <alignment horizontal="right" vertical="top" wrapText="1"/>
    </xf>
    <xf numFmtId="3" fontId="50" fillId="0" borderId="12" xfId="42" applyNumberFormat="1" applyFont="1" applyFill="1" applyBorder="1" applyAlignment="1">
      <alignment horizontal="right" vertical="top" wrapText="1"/>
    </xf>
    <xf numFmtId="186" fontId="51" fillId="0" borderId="13" xfId="0" applyNumberFormat="1" applyFont="1" applyFill="1" applyBorder="1" applyAlignment="1">
      <alignment horizontal="right" vertical="top"/>
    </xf>
    <xf numFmtId="186" fontId="52" fillId="0" borderId="13" xfId="0" applyNumberFormat="1" applyFont="1" applyFill="1" applyBorder="1" applyAlignment="1">
      <alignment vertical="top"/>
    </xf>
    <xf numFmtId="186" fontId="52" fillId="0" borderId="13" xfId="0" applyNumberFormat="1" applyFont="1" applyFill="1" applyBorder="1" applyAlignment="1">
      <alignment horizontal="right" vertical="top"/>
    </xf>
    <xf numFmtId="186" fontId="51" fillId="0" borderId="13" xfId="0" applyNumberFormat="1" applyFont="1" applyFill="1" applyBorder="1" applyAlignment="1">
      <alignment vertical="top"/>
    </xf>
    <xf numFmtId="186" fontId="52" fillId="0" borderId="0" xfId="0" applyNumberFormat="1" applyFont="1" applyFill="1" applyBorder="1" applyAlignment="1">
      <alignment horizontal="right" vertical="top"/>
    </xf>
    <xf numFmtId="187" fontId="48" fillId="32" borderId="10" xfId="0" applyNumberFormat="1" applyFont="1" applyFill="1" applyBorder="1" applyAlignment="1">
      <alignment horizontal="center" vertical="top"/>
    </xf>
    <xf numFmtId="187" fontId="48" fillId="32" borderId="12" xfId="0" applyNumberFormat="1" applyFont="1" applyFill="1" applyBorder="1" applyAlignment="1">
      <alignment horizontal="center" vertical="top"/>
    </xf>
    <xf numFmtId="187" fontId="48" fillId="32" borderId="14" xfId="0" applyNumberFormat="1" applyFont="1" applyFill="1" applyBorder="1" applyAlignment="1">
      <alignment horizontal="center" vertical="top"/>
    </xf>
    <xf numFmtId="187" fontId="48" fillId="32" borderId="15" xfId="0" applyNumberFormat="1" applyFont="1" applyFill="1" applyBorder="1" applyAlignment="1">
      <alignment horizontal="center" vertical="top"/>
    </xf>
    <xf numFmtId="187" fontId="48" fillId="32" borderId="16" xfId="0" applyNumberFormat="1" applyFont="1" applyFill="1" applyBorder="1" applyAlignment="1">
      <alignment horizontal="center" vertical="top"/>
    </xf>
    <xf numFmtId="187" fontId="48" fillId="32" borderId="17" xfId="0" applyNumberFormat="1" applyFont="1" applyFill="1" applyBorder="1" applyAlignment="1">
      <alignment horizontal="center" vertical="top"/>
    </xf>
    <xf numFmtId="187" fontId="48" fillId="32" borderId="16" xfId="0" applyNumberFormat="1" applyFont="1" applyFill="1" applyBorder="1" applyAlignment="1">
      <alignment horizontal="center" vertical="center"/>
    </xf>
    <xf numFmtId="187" fontId="48" fillId="32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1" sqref="AC11"/>
    </sheetView>
  </sheetViews>
  <sheetFormatPr defaultColWidth="9.140625" defaultRowHeight="23.25"/>
  <cols>
    <col min="1" max="1" width="55.28125" style="1" customWidth="1"/>
    <col min="2" max="3" width="11.00390625" style="1" customWidth="1"/>
    <col min="4" max="5" width="11.00390625" style="1" bestFit="1" customWidth="1"/>
    <col min="6" max="8" width="10.57421875" style="12" bestFit="1" customWidth="1"/>
    <col min="9" max="11" width="11.7109375" style="12" bestFit="1" customWidth="1"/>
    <col min="12" max="12" width="11.7109375" style="1" bestFit="1" customWidth="1"/>
    <col min="13" max="15" width="10.57421875" style="1" bestFit="1" customWidth="1"/>
    <col min="16" max="17" width="11.7109375" style="1" bestFit="1" customWidth="1"/>
    <col min="18" max="22" width="9.140625" style="17" customWidth="1"/>
    <col min="23" max="16384" width="9.140625" style="1" customWidth="1"/>
  </cols>
  <sheetData>
    <row r="1" spans="1:22" s="6" customFormat="1" ht="21.75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8"/>
      <c r="S1" s="18"/>
      <c r="T1" s="18"/>
      <c r="U1" s="18"/>
      <c r="V1" s="18"/>
    </row>
    <row r="2" spans="1:25" s="3" customFormat="1" ht="14.25">
      <c r="A2" s="35"/>
      <c r="B2" s="35"/>
      <c r="C2" s="36"/>
      <c r="D2" s="35"/>
      <c r="E2" s="36"/>
      <c r="F2" s="35"/>
      <c r="G2" s="35"/>
      <c r="H2" s="36"/>
      <c r="I2" s="36"/>
      <c r="J2" s="35"/>
      <c r="K2" s="36"/>
      <c r="L2" s="35"/>
      <c r="M2" s="35"/>
      <c r="N2" s="36"/>
      <c r="O2" s="36"/>
      <c r="P2" s="36"/>
      <c r="Q2" s="36"/>
      <c r="R2" s="15"/>
      <c r="S2" s="15"/>
      <c r="T2" s="15"/>
      <c r="U2" s="15"/>
      <c r="V2" s="15"/>
      <c r="Y2" s="57" t="s">
        <v>5</v>
      </c>
    </row>
    <row r="3" spans="1:25" s="7" customFormat="1" ht="16.5">
      <c r="A3" s="37"/>
      <c r="B3" s="58">
        <v>2554</v>
      </c>
      <c r="C3" s="58"/>
      <c r="D3" s="58"/>
      <c r="E3" s="58"/>
      <c r="F3" s="58">
        <v>2555</v>
      </c>
      <c r="G3" s="58"/>
      <c r="H3" s="58"/>
      <c r="I3" s="58"/>
      <c r="J3" s="58">
        <v>2556</v>
      </c>
      <c r="K3" s="58"/>
      <c r="L3" s="58"/>
      <c r="M3" s="58"/>
      <c r="N3" s="59">
        <v>2557</v>
      </c>
      <c r="O3" s="60"/>
      <c r="P3" s="60"/>
      <c r="Q3" s="61"/>
      <c r="R3" s="62">
        <v>2558</v>
      </c>
      <c r="S3" s="63"/>
      <c r="T3" s="63"/>
      <c r="U3" s="63"/>
      <c r="V3" s="64">
        <v>2559</v>
      </c>
      <c r="W3" s="65"/>
      <c r="X3" s="65"/>
      <c r="Y3" s="65"/>
    </row>
    <row r="4" spans="1:25" s="8" customFormat="1" ht="16.5">
      <c r="A4" s="38"/>
      <c r="B4" s="37" t="s">
        <v>15</v>
      </c>
      <c r="C4" s="37" t="s">
        <v>16</v>
      </c>
      <c r="D4" s="37" t="s">
        <v>50</v>
      </c>
      <c r="E4" s="37" t="s">
        <v>51</v>
      </c>
      <c r="F4" s="37" t="s">
        <v>15</v>
      </c>
      <c r="G4" s="37" t="s">
        <v>59</v>
      </c>
      <c r="H4" s="37" t="s">
        <v>50</v>
      </c>
      <c r="I4" s="37" t="s">
        <v>51</v>
      </c>
      <c r="J4" s="37" t="s">
        <v>15</v>
      </c>
      <c r="K4" s="37" t="s">
        <v>59</v>
      </c>
      <c r="L4" s="37" t="s">
        <v>50</v>
      </c>
      <c r="M4" s="37" t="s">
        <v>51</v>
      </c>
      <c r="N4" s="37" t="s">
        <v>58</v>
      </c>
      <c r="O4" s="37" t="s">
        <v>59</v>
      </c>
      <c r="P4" s="37" t="s">
        <v>50</v>
      </c>
      <c r="Q4" s="37" t="s">
        <v>51</v>
      </c>
      <c r="R4" s="48" t="s">
        <v>58</v>
      </c>
      <c r="S4" s="48" t="s">
        <v>59</v>
      </c>
      <c r="T4" s="48" t="s">
        <v>50</v>
      </c>
      <c r="U4" s="48" t="s">
        <v>51</v>
      </c>
      <c r="V4" s="49" t="s">
        <v>58</v>
      </c>
      <c r="W4" s="50" t="s">
        <v>59</v>
      </c>
      <c r="X4" s="50" t="s">
        <v>50</v>
      </c>
      <c r="Y4" s="50" t="s">
        <v>51</v>
      </c>
    </row>
    <row r="5" spans="1:25" s="4" customFormat="1" ht="16.5">
      <c r="A5" s="39" t="s">
        <v>61</v>
      </c>
      <c r="B5" s="44">
        <f aca="true" t="shared" si="0" ref="B5:M5">B6+B16+B24+B31+B34+B35+B39+B40+B41</f>
        <v>8574.460000000001</v>
      </c>
      <c r="C5" s="44">
        <f t="shared" si="0"/>
        <v>8090.94</v>
      </c>
      <c r="D5" s="44">
        <f t="shared" si="0"/>
        <v>9495.509999999998</v>
      </c>
      <c r="E5" s="44">
        <f t="shared" si="0"/>
        <v>7273.08</v>
      </c>
      <c r="F5" s="44">
        <f t="shared" si="0"/>
        <v>8564.289999999999</v>
      </c>
      <c r="G5" s="44">
        <f t="shared" si="0"/>
        <v>7844.690000000001</v>
      </c>
      <c r="H5" s="44">
        <f t="shared" si="0"/>
        <v>8854.960000000001</v>
      </c>
      <c r="I5" s="44">
        <f t="shared" si="0"/>
        <v>10372.179999999998</v>
      </c>
      <c r="J5" s="44">
        <f t="shared" si="0"/>
        <v>15698.78</v>
      </c>
      <c r="K5" s="44">
        <f t="shared" si="0"/>
        <v>13398.760000000002</v>
      </c>
      <c r="L5" s="44">
        <f t="shared" si="0"/>
        <v>11271.019999999999</v>
      </c>
      <c r="M5" s="44">
        <f t="shared" si="0"/>
        <v>9718.740000000002</v>
      </c>
      <c r="N5" s="44">
        <f>N6+N16+N24+N31+N34+N35+N39+N40+N41</f>
        <v>8205.79</v>
      </c>
      <c r="O5" s="44">
        <f>O6+O16+O24+O31+O34+O35+O39+O40+O41</f>
        <v>9918.289999999999</v>
      </c>
      <c r="P5" s="44">
        <f>P6+P16+P24+P31+P34+P35+P39+P40+P41</f>
        <v>12833.812634940003</v>
      </c>
      <c r="Q5" s="44">
        <f>Q6+Q16+Q24+Q31+Q34+Q35+Q39+Q40+Q41</f>
        <v>13659.43121095</v>
      </c>
      <c r="R5" s="44">
        <v>13067.204388749999</v>
      </c>
      <c r="S5" s="44">
        <v>9361.91801032</v>
      </c>
      <c r="T5" s="44">
        <v>9982.931353529999</v>
      </c>
      <c r="U5" s="44">
        <v>9800.38647029</v>
      </c>
      <c r="V5" s="51">
        <v>10022.692930279996</v>
      </c>
      <c r="W5" s="53">
        <v>10119.619551280004</v>
      </c>
      <c r="X5" s="53">
        <v>13114.488049120002</v>
      </c>
      <c r="Y5" s="53">
        <v>11885.139429710001</v>
      </c>
    </row>
    <row r="6" spans="1:25" s="2" customFormat="1" ht="16.5">
      <c r="A6" s="40" t="s">
        <v>62</v>
      </c>
      <c r="B6" s="45">
        <f aca="true" t="shared" si="1" ref="B6:O6">B7+B11+B15</f>
        <v>6603.26</v>
      </c>
      <c r="C6" s="45">
        <f t="shared" si="1"/>
        <v>5906.719999999999</v>
      </c>
      <c r="D6" s="45">
        <f t="shared" si="1"/>
        <v>7498.46</v>
      </c>
      <c r="E6" s="45">
        <f t="shared" si="1"/>
        <v>4893.73</v>
      </c>
      <c r="F6" s="45">
        <f t="shared" si="1"/>
        <v>6092.299999999999</v>
      </c>
      <c r="G6" s="45">
        <f t="shared" si="1"/>
        <v>5488.05</v>
      </c>
      <c r="H6" s="45">
        <f t="shared" si="1"/>
        <v>6272.44</v>
      </c>
      <c r="I6" s="45">
        <f t="shared" si="1"/>
        <v>7116.12</v>
      </c>
      <c r="J6" s="45">
        <f t="shared" si="1"/>
        <v>12046.16</v>
      </c>
      <c r="K6" s="45">
        <f t="shared" si="1"/>
        <v>9804.34</v>
      </c>
      <c r="L6" s="45">
        <f t="shared" si="1"/>
        <v>7773.260000000001</v>
      </c>
      <c r="M6" s="45">
        <f t="shared" si="1"/>
        <v>6040.570000000001</v>
      </c>
      <c r="N6" s="45">
        <f t="shared" si="1"/>
        <v>5324.849999999999</v>
      </c>
      <c r="O6" s="45">
        <f t="shared" si="1"/>
        <v>6693.0599999999995</v>
      </c>
      <c r="P6" s="45">
        <f>P7+P11+P15</f>
        <v>9238.81865345</v>
      </c>
      <c r="Q6" s="45">
        <f>Q7+Q11+Q15</f>
        <v>9295.540001700001</v>
      </c>
      <c r="R6" s="45">
        <v>8865.376018309997</v>
      </c>
      <c r="S6" s="45">
        <v>6101.957106799999</v>
      </c>
      <c r="T6" s="45">
        <v>6786.903333779999</v>
      </c>
      <c r="U6" s="45">
        <v>6335.362160910001</v>
      </c>
      <c r="V6" s="52">
        <v>7058.89792179</v>
      </c>
      <c r="W6" s="54">
        <v>6664.838148000001</v>
      </c>
      <c r="X6" s="54">
        <v>8819.984072589998</v>
      </c>
      <c r="Y6" s="54">
        <v>8063.53725732</v>
      </c>
    </row>
    <row r="7" spans="1:25" s="2" customFormat="1" ht="16.5">
      <c r="A7" s="40" t="s">
        <v>63</v>
      </c>
      <c r="B7" s="45">
        <f aca="true" t="shared" si="2" ref="B7:O7">SUM(B8:B10)</f>
        <v>6044.76</v>
      </c>
      <c r="C7" s="45">
        <f t="shared" si="2"/>
        <v>5274.99</v>
      </c>
      <c r="D7" s="45">
        <f t="shared" si="2"/>
        <v>6378.6900000000005</v>
      </c>
      <c r="E7" s="45">
        <f t="shared" si="2"/>
        <v>4184.37</v>
      </c>
      <c r="F7" s="45">
        <f t="shared" si="2"/>
        <v>5531.84</v>
      </c>
      <c r="G7" s="45">
        <f t="shared" si="2"/>
        <v>4811.15</v>
      </c>
      <c r="H7" s="45">
        <f t="shared" si="2"/>
        <v>5677.43</v>
      </c>
      <c r="I7" s="45">
        <f t="shared" si="2"/>
        <v>6549.66</v>
      </c>
      <c r="J7" s="45">
        <f t="shared" si="2"/>
        <v>11316.630000000001</v>
      </c>
      <c r="K7" s="45">
        <f t="shared" si="2"/>
        <v>9032.73</v>
      </c>
      <c r="L7" s="45">
        <f t="shared" si="2"/>
        <v>7115.950000000001</v>
      </c>
      <c r="M7" s="45">
        <f t="shared" si="2"/>
        <v>5284.18</v>
      </c>
      <c r="N7" s="45">
        <f t="shared" si="2"/>
        <v>4782.32</v>
      </c>
      <c r="O7" s="45">
        <f t="shared" si="2"/>
        <v>6200.73</v>
      </c>
      <c r="P7" s="45">
        <f>SUM(P8:P10)</f>
        <v>8704.823645929999</v>
      </c>
      <c r="Q7" s="45">
        <f>SUM(Q8:Q10)</f>
        <v>8679.38884415</v>
      </c>
      <c r="R7" s="45">
        <v>8288.246651270001</v>
      </c>
      <c r="S7" s="45">
        <v>5522.4277519199995</v>
      </c>
      <c r="T7" s="45">
        <v>6070.219720329999</v>
      </c>
      <c r="U7" s="45">
        <v>5706.939245810001</v>
      </c>
      <c r="V7" s="52">
        <v>6299.512541099999</v>
      </c>
      <c r="W7" s="54">
        <v>5926.242321010001</v>
      </c>
      <c r="X7" s="54">
        <v>7961.05078188</v>
      </c>
      <c r="Y7" s="54">
        <v>7290.35862686</v>
      </c>
    </row>
    <row r="8" spans="1:25" s="2" customFormat="1" ht="16.5">
      <c r="A8" s="40" t="s">
        <v>64</v>
      </c>
      <c r="B8" s="45">
        <v>767.68</v>
      </c>
      <c r="C8" s="45">
        <v>551.34</v>
      </c>
      <c r="D8" s="46">
        <v>817.31</v>
      </c>
      <c r="E8" s="46">
        <v>431.08</v>
      </c>
      <c r="F8" s="45">
        <v>525.07</v>
      </c>
      <c r="G8" s="45">
        <v>472.61</v>
      </c>
      <c r="H8" s="45">
        <v>637.29</v>
      </c>
      <c r="I8" s="45">
        <v>665.38</v>
      </c>
      <c r="J8" s="45">
        <v>1057.25</v>
      </c>
      <c r="K8" s="45">
        <v>1008.88</v>
      </c>
      <c r="L8" s="45">
        <v>914.56</v>
      </c>
      <c r="M8" s="45">
        <v>685.54</v>
      </c>
      <c r="N8" s="45">
        <v>666.36</v>
      </c>
      <c r="O8" s="45">
        <v>774.94</v>
      </c>
      <c r="P8" s="45">
        <v>902.07512358</v>
      </c>
      <c r="Q8" s="45">
        <v>818.8288578900001</v>
      </c>
      <c r="R8" s="45">
        <v>896.9313331200001</v>
      </c>
      <c r="S8" s="45">
        <v>775.4577669199999</v>
      </c>
      <c r="T8" s="45">
        <v>780.6659408899999</v>
      </c>
      <c r="U8" s="45">
        <v>756.07089595</v>
      </c>
      <c r="V8" s="52">
        <v>951.7882593500001</v>
      </c>
      <c r="W8" s="54">
        <v>875.8234677800001</v>
      </c>
      <c r="X8" s="54">
        <v>1168.5592166499998</v>
      </c>
      <c r="Y8" s="54">
        <v>1049.2521912700001</v>
      </c>
    </row>
    <row r="9" spans="1:25" s="2" customFormat="1" ht="16.5">
      <c r="A9" s="40" t="s">
        <v>65</v>
      </c>
      <c r="B9" s="45">
        <v>1453.83</v>
      </c>
      <c r="C9" s="45">
        <v>1205.46</v>
      </c>
      <c r="D9" s="46">
        <v>1357.08</v>
      </c>
      <c r="E9" s="46">
        <v>939.67</v>
      </c>
      <c r="F9" s="45">
        <v>1335.78</v>
      </c>
      <c r="G9" s="45">
        <v>1232.16</v>
      </c>
      <c r="H9" s="45">
        <v>1170.44</v>
      </c>
      <c r="I9" s="45">
        <v>1454.04</v>
      </c>
      <c r="J9" s="45">
        <v>1726.39</v>
      </c>
      <c r="K9" s="45">
        <v>1792.81</v>
      </c>
      <c r="L9" s="45">
        <v>1472.37</v>
      </c>
      <c r="M9" s="45">
        <v>1107.86</v>
      </c>
      <c r="N9" s="45">
        <v>1164.02</v>
      </c>
      <c r="O9" s="45">
        <v>1129.87</v>
      </c>
      <c r="P9" s="45">
        <v>1079.9142521499998</v>
      </c>
      <c r="Q9" s="45">
        <v>940.59165821</v>
      </c>
      <c r="R9" s="45">
        <v>1084.7984637299999</v>
      </c>
      <c r="S9" s="45">
        <v>1002.62299193</v>
      </c>
      <c r="T9" s="45">
        <v>923.8627893200002</v>
      </c>
      <c r="U9" s="45">
        <v>880.2017743100001</v>
      </c>
      <c r="V9" s="52">
        <v>1103.7236419099997</v>
      </c>
      <c r="W9" s="54">
        <v>996.0415340699997</v>
      </c>
      <c r="X9" s="54">
        <v>1322.3095768699995</v>
      </c>
      <c r="Y9" s="54">
        <v>1185.2228095599996</v>
      </c>
    </row>
    <row r="10" spans="1:25" s="2" customFormat="1" ht="16.5">
      <c r="A10" s="40" t="s">
        <v>66</v>
      </c>
      <c r="B10" s="45">
        <v>3823.25</v>
      </c>
      <c r="C10" s="45">
        <v>3518.19</v>
      </c>
      <c r="D10" s="46">
        <v>4204.3</v>
      </c>
      <c r="E10" s="46">
        <v>2813.62</v>
      </c>
      <c r="F10" s="45">
        <v>3670.99</v>
      </c>
      <c r="G10" s="45">
        <v>3106.38</v>
      </c>
      <c r="H10" s="45">
        <v>3869.7</v>
      </c>
      <c r="I10" s="45">
        <v>4430.24</v>
      </c>
      <c r="J10" s="45">
        <v>8532.99</v>
      </c>
      <c r="K10" s="45">
        <v>6231.04</v>
      </c>
      <c r="L10" s="45">
        <v>4729.02</v>
      </c>
      <c r="M10" s="45">
        <v>3490.78</v>
      </c>
      <c r="N10" s="45">
        <v>2951.94</v>
      </c>
      <c r="O10" s="45">
        <v>4295.92</v>
      </c>
      <c r="P10" s="45">
        <v>6722.8342702</v>
      </c>
      <c r="Q10" s="45">
        <v>6919.96832805</v>
      </c>
      <c r="R10" s="45">
        <v>6306.5168544200005</v>
      </c>
      <c r="S10" s="45">
        <v>3744.3469930700007</v>
      </c>
      <c r="T10" s="45">
        <v>4365.69099012</v>
      </c>
      <c r="U10" s="45">
        <v>4070.6665755500003</v>
      </c>
      <c r="V10" s="52">
        <v>4244.00063984</v>
      </c>
      <c r="W10" s="54">
        <v>4054.37731916</v>
      </c>
      <c r="X10" s="54">
        <v>5470.18198836</v>
      </c>
      <c r="Y10" s="54">
        <v>5055.883626030002</v>
      </c>
    </row>
    <row r="11" spans="1:25" s="2" customFormat="1" ht="16.5">
      <c r="A11" s="40" t="s">
        <v>67</v>
      </c>
      <c r="B11" s="45">
        <f aca="true" t="shared" si="3" ref="B11:O11">SUM(B12:B14)</f>
        <v>513.32</v>
      </c>
      <c r="C11" s="45">
        <f t="shared" si="3"/>
        <v>583.75</v>
      </c>
      <c r="D11" s="45">
        <f t="shared" si="3"/>
        <v>1060.29</v>
      </c>
      <c r="E11" s="45">
        <f t="shared" si="3"/>
        <v>660.42</v>
      </c>
      <c r="F11" s="45">
        <f t="shared" si="3"/>
        <v>495.73</v>
      </c>
      <c r="G11" s="45">
        <f t="shared" si="3"/>
        <v>615.39</v>
      </c>
      <c r="H11" s="45">
        <f t="shared" si="3"/>
        <v>532.98</v>
      </c>
      <c r="I11" s="45">
        <f t="shared" si="3"/>
        <v>485.5</v>
      </c>
      <c r="J11" s="45">
        <f t="shared" si="3"/>
        <v>624.3000000000001</v>
      </c>
      <c r="K11" s="45">
        <f t="shared" si="3"/>
        <v>662.6200000000001</v>
      </c>
      <c r="L11" s="45">
        <f t="shared" si="3"/>
        <v>580.46</v>
      </c>
      <c r="M11" s="45">
        <f t="shared" si="3"/>
        <v>422.25</v>
      </c>
      <c r="N11" s="45">
        <f t="shared" si="3"/>
        <v>441.71000000000004</v>
      </c>
      <c r="O11" s="45">
        <f t="shared" si="3"/>
        <v>386.35</v>
      </c>
      <c r="P11" s="45">
        <f>SUM(P12:P14)</f>
        <v>411.43666726000004</v>
      </c>
      <c r="Q11" s="45">
        <f>SUM(Q12:Q14)</f>
        <v>481.9558942400001</v>
      </c>
      <c r="R11" s="45">
        <v>463.57421359999995</v>
      </c>
      <c r="S11" s="45">
        <v>431.39567538</v>
      </c>
      <c r="T11" s="45">
        <v>570.2573940899999</v>
      </c>
      <c r="U11" s="45">
        <v>467.45156204999995</v>
      </c>
      <c r="V11" s="52">
        <v>630.2076598</v>
      </c>
      <c r="W11" s="54">
        <v>501.3280947300001</v>
      </c>
      <c r="X11" s="54">
        <v>663.61672016</v>
      </c>
      <c r="Y11" s="54">
        <v>605.73289827</v>
      </c>
    </row>
    <row r="12" spans="1:25" s="2" customFormat="1" ht="16.5">
      <c r="A12" s="40" t="s">
        <v>68</v>
      </c>
      <c r="B12" s="45">
        <v>6.36</v>
      </c>
      <c r="C12" s="45">
        <v>4.61</v>
      </c>
      <c r="D12" s="46">
        <v>4.85</v>
      </c>
      <c r="E12" s="46">
        <v>8.91</v>
      </c>
      <c r="F12" s="45">
        <v>19.46</v>
      </c>
      <c r="G12" s="45">
        <v>4.05</v>
      </c>
      <c r="H12" s="45">
        <v>5.39</v>
      </c>
      <c r="I12" s="45">
        <v>5.4</v>
      </c>
      <c r="J12" s="45">
        <v>7.75</v>
      </c>
      <c r="K12" s="45">
        <v>2.18</v>
      </c>
      <c r="L12" s="45">
        <v>9.42</v>
      </c>
      <c r="M12" s="45">
        <v>3.23</v>
      </c>
      <c r="N12" s="45">
        <v>13.77</v>
      </c>
      <c r="O12" s="45">
        <v>6.08</v>
      </c>
      <c r="P12" s="45">
        <v>4.4622616299999995</v>
      </c>
      <c r="Q12" s="45">
        <v>7.38993973</v>
      </c>
      <c r="R12" s="45">
        <v>6.52098571</v>
      </c>
      <c r="S12" s="45">
        <v>8.63224174</v>
      </c>
      <c r="T12" s="45">
        <v>15.21742243</v>
      </c>
      <c r="U12" s="45">
        <v>10.044587980000001</v>
      </c>
      <c r="V12" s="52">
        <v>11.109519370000001</v>
      </c>
      <c r="W12" s="54">
        <v>8.553808779999999</v>
      </c>
      <c r="X12" s="54">
        <v>11.56123425</v>
      </c>
      <c r="Y12" s="54">
        <v>13.69276065</v>
      </c>
    </row>
    <row r="13" spans="1:25" s="2" customFormat="1" ht="16.5">
      <c r="A13" s="40" t="s">
        <v>69</v>
      </c>
      <c r="B13" s="45">
        <v>65.85</v>
      </c>
      <c r="C13" s="45">
        <v>55.56</v>
      </c>
      <c r="D13" s="46">
        <v>92.04</v>
      </c>
      <c r="E13" s="46">
        <v>65.64</v>
      </c>
      <c r="F13" s="45">
        <v>58.32</v>
      </c>
      <c r="G13" s="45">
        <v>69.34</v>
      </c>
      <c r="H13" s="45">
        <v>84.42</v>
      </c>
      <c r="I13" s="45">
        <v>86.47</v>
      </c>
      <c r="J13" s="45">
        <v>95.97</v>
      </c>
      <c r="K13" s="45">
        <v>133.11</v>
      </c>
      <c r="L13" s="45">
        <v>127.3</v>
      </c>
      <c r="M13" s="45">
        <v>88.71</v>
      </c>
      <c r="N13" s="45">
        <v>90.02</v>
      </c>
      <c r="O13" s="45">
        <v>68.89</v>
      </c>
      <c r="P13" s="45">
        <v>68.25400624000001</v>
      </c>
      <c r="Q13" s="45">
        <v>92.91222533</v>
      </c>
      <c r="R13" s="45">
        <v>75.71882031</v>
      </c>
      <c r="S13" s="45">
        <v>85.23272993</v>
      </c>
      <c r="T13" s="45">
        <v>92.9263713</v>
      </c>
      <c r="U13" s="45">
        <v>79.14652176999999</v>
      </c>
      <c r="V13" s="52">
        <v>96.14596309999999</v>
      </c>
      <c r="W13" s="54">
        <v>75.95400921000001</v>
      </c>
      <c r="X13" s="54">
        <v>86.46728920000002</v>
      </c>
      <c r="Y13" s="54">
        <v>93.70819873999999</v>
      </c>
    </row>
    <row r="14" spans="1:25" s="2" customFormat="1" ht="16.5">
      <c r="A14" s="40" t="s">
        <v>70</v>
      </c>
      <c r="B14" s="45">
        <v>441.11</v>
      </c>
      <c r="C14" s="45">
        <v>523.58</v>
      </c>
      <c r="D14" s="46">
        <v>963.4</v>
      </c>
      <c r="E14" s="46">
        <v>585.87</v>
      </c>
      <c r="F14" s="45">
        <v>417.95</v>
      </c>
      <c r="G14" s="45">
        <v>542</v>
      </c>
      <c r="H14" s="45">
        <v>443.17</v>
      </c>
      <c r="I14" s="45">
        <v>393.63</v>
      </c>
      <c r="J14" s="45">
        <v>520.58</v>
      </c>
      <c r="K14" s="45">
        <v>527.33</v>
      </c>
      <c r="L14" s="45">
        <v>443.74</v>
      </c>
      <c r="M14" s="45">
        <v>330.31</v>
      </c>
      <c r="N14" s="45">
        <v>337.92</v>
      </c>
      <c r="O14" s="45">
        <v>311.38</v>
      </c>
      <c r="P14" s="45">
        <v>338.72039939</v>
      </c>
      <c r="Q14" s="45">
        <v>381.6537291800001</v>
      </c>
      <c r="R14" s="45">
        <v>381.33440758</v>
      </c>
      <c r="S14" s="45">
        <v>337.53070370999995</v>
      </c>
      <c r="T14" s="45">
        <v>462.11360036</v>
      </c>
      <c r="U14" s="45">
        <v>378.26045230000005</v>
      </c>
      <c r="V14" s="52">
        <v>522.95217733</v>
      </c>
      <c r="W14" s="54">
        <v>416.82027673999994</v>
      </c>
      <c r="X14" s="54">
        <v>565.58819671</v>
      </c>
      <c r="Y14" s="54">
        <v>498.33193887999994</v>
      </c>
    </row>
    <row r="15" spans="1:25" s="2" customFormat="1" ht="16.5">
      <c r="A15" s="40" t="s">
        <v>71</v>
      </c>
      <c r="B15" s="45">
        <v>45.18</v>
      </c>
      <c r="C15" s="45">
        <v>47.98</v>
      </c>
      <c r="D15" s="46">
        <v>59.48</v>
      </c>
      <c r="E15" s="46">
        <v>48.94</v>
      </c>
      <c r="F15" s="45">
        <v>64.73</v>
      </c>
      <c r="G15" s="45">
        <v>61.51</v>
      </c>
      <c r="H15" s="45">
        <v>62.03</v>
      </c>
      <c r="I15" s="45">
        <v>80.96</v>
      </c>
      <c r="J15" s="45">
        <v>105.23</v>
      </c>
      <c r="K15" s="45">
        <v>108.99</v>
      </c>
      <c r="L15" s="45">
        <v>76.85</v>
      </c>
      <c r="M15" s="45">
        <v>334.14</v>
      </c>
      <c r="N15" s="45">
        <v>100.82</v>
      </c>
      <c r="O15" s="45">
        <v>105.98</v>
      </c>
      <c r="P15" s="45">
        <v>122.55834026</v>
      </c>
      <c r="Q15" s="45">
        <v>134.19526331</v>
      </c>
      <c r="R15" s="45">
        <v>113.55515344000001</v>
      </c>
      <c r="S15" s="45">
        <v>148.13367949999997</v>
      </c>
      <c r="T15" s="45">
        <v>146.42621936</v>
      </c>
      <c r="U15" s="45">
        <v>160.97135305</v>
      </c>
      <c r="V15" s="52">
        <v>129.17772089</v>
      </c>
      <c r="W15" s="54">
        <v>237.26773226</v>
      </c>
      <c r="X15" s="54">
        <v>195.31657055</v>
      </c>
      <c r="Y15" s="54">
        <v>167.44573218999997</v>
      </c>
    </row>
    <row r="16" spans="1:25" s="2" customFormat="1" ht="16.5">
      <c r="A16" s="40" t="s">
        <v>72</v>
      </c>
      <c r="B16" s="45">
        <f aca="true" t="shared" si="4" ref="B16:O16">SUM(B17:B23)</f>
        <v>474.94999999999993</v>
      </c>
      <c r="C16" s="45">
        <f t="shared" si="4"/>
        <v>468.82</v>
      </c>
      <c r="D16" s="45">
        <f t="shared" si="4"/>
        <v>293.09</v>
      </c>
      <c r="E16" s="45">
        <f t="shared" si="4"/>
        <v>490.07</v>
      </c>
      <c r="F16" s="45">
        <f t="shared" si="4"/>
        <v>461.28000000000003</v>
      </c>
      <c r="G16" s="45">
        <f t="shared" si="4"/>
        <v>489.98</v>
      </c>
      <c r="H16" s="45">
        <f t="shared" si="4"/>
        <v>603.0799999999999</v>
      </c>
      <c r="I16" s="45">
        <f t="shared" si="4"/>
        <v>1200.95</v>
      </c>
      <c r="J16" s="45">
        <f t="shared" si="4"/>
        <v>623.1099999999999</v>
      </c>
      <c r="K16" s="45">
        <f t="shared" si="4"/>
        <v>1144.6000000000001</v>
      </c>
      <c r="L16" s="45">
        <f t="shared" si="4"/>
        <v>780.15</v>
      </c>
      <c r="M16" s="45">
        <f t="shared" si="4"/>
        <v>931.8800000000001</v>
      </c>
      <c r="N16" s="45">
        <f t="shared" si="4"/>
        <v>494.6</v>
      </c>
      <c r="O16" s="45">
        <f t="shared" si="4"/>
        <v>756.04</v>
      </c>
      <c r="P16" s="45">
        <f>SUM(P17:P23)</f>
        <v>734.61577556</v>
      </c>
      <c r="Q16" s="45">
        <f>SUM(Q17:Q23)</f>
        <v>1353.56593649</v>
      </c>
      <c r="R16" s="45">
        <v>1175.4797561500002</v>
      </c>
      <c r="S16" s="45">
        <v>756.7540545399997</v>
      </c>
      <c r="T16" s="45">
        <v>690.2409394200001</v>
      </c>
      <c r="U16" s="45">
        <v>992.07586164</v>
      </c>
      <c r="V16" s="52">
        <v>472.91812055</v>
      </c>
      <c r="W16" s="54">
        <v>614.625052</v>
      </c>
      <c r="X16" s="54">
        <v>780.3352606300001</v>
      </c>
      <c r="Y16" s="54">
        <v>1028.9335238200001</v>
      </c>
    </row>
    <row r="17" spans="1:25" s="2" customFormat="1" ht="16.5">
      <c r="A17" s="40" t="s">
        <v>73</v>
      </c>
      <c r="B17" s="45">
        <v>159.9</v>
      </c>
      <c r="C17" s="45">
        <v>98.75</v>
      </c>
      <c r="D17" s="46">
        <v>53.43</v>
      </c>
      <c r="E17" s="46">
        <v>25.45</v>
      </c>
      <c r="F17" s="45">
        <v>207.18</v>
      </c>
      <c r="G17" s="45">
        <v>164.95</v>
      </c>
      <c r="H17" s="45">
        <v>133.53</v>
      </c>
      <c r="I17" s="45">
        <v>612.83</v>
      </c>
      <c r="J17" s="45">
        <v>187.41</v>
      </c>
      <c r="K17" s="45">
        <v>696.86</v>
      </c>
      <c r="L17" s="45">
        <v>348.96</v>
      </c>
      <c r="M17" s="45">
        <v>392.86</v>
      </c>
      <c r="N17" s="45">
        <v>88.25</v>
      </c>
      <c r="O17" s="45">
        <v>310.12</v>
      </c>
      <c r="P17" s="45">
        <v>241.7335293</v>
      </c>
      <c r="Q17" s="45">
        <v>688.71946247</v>
      </c>
      <c r="R17" s="45">
        <v>713.12351653</v>
      </c>
      <c r="S17" s="45">
        <v>304.44101650999994</v>
      </c>
      <c r="T17" s="45">
        <v>256.5325666</v>
      </c>
      <c r="U17" s="45">
        <v>463.60249366000005</v>
      </c>
      <c r="V17" s="52">
        <v>73.21450053999999</v>
      </c>
      <c r="W17" s="54">
        <v>100.79320584999999</v>
      </c>
      <c r="X17" s="54">
        <v>322.88099266999996</v>
      </c>
      <c r="Y17" s="54">
        <v>396.12706887</v>
      </c>
    </row>
    <row r="18" spans="1:25" s="2" customFormat="1" ht="16.5">
      <c r="A18" s="40" t="s">
        <v>74</v>
      </c>
      <c r="B18" s="45">
        <v>5.64</v>
      </c>
      <c r="C18" s="45">
        <v>4.8</v>
      </c>
      <c r="D18" s="46">
        <v>0.8</v>
      </c>
      <c r="E18" s="46">
        <v>0.55</v>
      </c>
      <c r="F18" s="45">
        <v>0.43</v>
      </c>
      <c r="G18" s="45">
        <v>0.39</v>
      </c>
      <c r="H18" s="45">
        <v>0.44</v>
      </c>
      <c r="I18" s="45">
        <v>0.25</v>
      </c>
      <c r="J18" s="45">
        <v>0.23</v>
      </c>
      <c r="K18" s="45">
        <v>0.44</v>
      </c>
      <c r="L18" s="45">
        <v>0.25</v>
      </c>
      <c r="M18" s="45">
        <v>0.22</v>
      </c>
      <c r="N18" s="45">
        <v>0.87</v>
      </c>
      <c r="O18" s="45">
        <v>4.85</v>
      </c>
      <c r="P18" s="45">
        <v>2.47286713</v>
      </c>
      <c r="Q18" s="45">
        <v>15.601668219999999</v>
      </c>
      <c r="R18" s="45">
        <v>36.84811954</v>
      </c>
      <c r="S18" s="45">
        <v>15.355651860000002</v>
      </c>
      <c r="T18" s="45">
        <v>22.390301570000002</v>
      </c>
      <c r="U18" s="45">
        <v>42.778710600000004</v>
      </c>
      <c r="V18" s="52">
        <v>22.85391775</v>
      </c>
      <c r="W18" s="54">
        <v>17.94566721</v>
      </c>
      <c r="X18" s="54">
        <v>22.419919059999998</v>
      </c>
      <c r="Y18" s="54">
        <v>20.652125469999998</v>
      </c>
    </row>
    <row r="19" spans="1:25" s="2" customFormat="1" ht="16.5">
      <c r="A19" s="40" t="s">
        <v>75</v>
      </c>
      <c r="B19" s="45">
        <v>13.37</v>
      </c>
      <c r="C19" s="45">
        <v>15.22</v>
      </c>
      <c r="D19" s="46">
        <v>18.35</v>
      </c>
      <c r="E19" s="46">
        <v>17.52</v>
      </c>
      <c r="F19" s="45">
        <v>16.33</v>
      </c>
      <c r="G19" s="45">
        <v>19.28</v>
      </c>
      <c r="H19" s="45">
        <v>22.78</v>
      </c>
      <c r="I19" s="45">
        <v>99.07</v>
      </c>
      <c r="J19" s="45">
        <v>59.49</v>
      </c>
      <c r="K19" s="45">
        <v>60</v>
      </c>
      <c r="L19" s="45">
        <v>49.12</v>
      </c>
      <c r="M19" s="45">
        <v>57.11</v>
      </c>
      <c r="N19" s="45">
        <v>28.89</v>
      </c>
      <c r="O19" s="45">
        <v>32.4</v>
      </c>
      <c r="P19" s="45">
        <v>35.710349269999995</v>
      </c>
      <c r="Q19" s="45">
        <v>47.187005989999996</v>
      </c>
      <c r="R19" s="45">
        <v>35.55546414</v>
      </c>
      <c r="S19" s="45">
        <v>22.69834365</v>
      </c>
      <c r="T19" s="45">
        <v>22.90754767</v>
      </c>
      <c r="U19" s="45">
        <v>25.286951520000002</v>
      </c>
      <c r="V19" s="52">
        <v>28.120972709999997</v>
      </c>
      <c r="W19" s="54">
        <v>29.89754569</v>
      </c>
      <c r="X19" s="54">
        <v>37.494636959999994</v>
      </c>
      <c r="Y19" s="54">
        <v>65.4502694</v>
      </c>
    </row>
    <row r="20" spans="1:25" s="2" customFormat="1" ht="16.5">
      <c r="A20" s="40" t="s">
        <v>76</v>
      </c>
      <c r="B20" s="45">
        <v>232.36</v>
      </c>
      <c r="C20" s="45">
        <v>245.72</v>
      </c>
      <c r="D20" s="46">
        <v>140.7</v>
      </c>
      <c r="E20" s="46">
        <v>358.49</v>
      </c>
      <c r="F20" s="45">
        <v>142.81</v>
      </c>
      <c r="G20" s="45">
        <v>171.74</v>
      </c>
      <c r="H20" s="45">
        <v>320.07</v>
      </c>
      <c r="I20" s="45">
        <v>220.6</v>
      </c>
      <c r="J20" s="45">
        <v>108.76</v>
      </c>
      <c r="K20" s="45">
        <v>114.78</v>
      </c>
      <c r="L20" s="45">
        <v>124.73</v>
      </c>
      <c r="M20" s="45">
        <v>197.96</v>
      </c>
      <c r="N20" s="45">
        <v>162.35</v>
      </c>
      <c r="O20" s="45">
        <v>136.24</v>
      </c>
      <c r="P20" s="45">
        <v>203.75767299</v>
      </c>
      <c r="Q20" s="45">
        <v>231.64648521999996</v>
      </c>
      <c r="R20" s="45">
        <v>164.41887289</v>
      </c>
      <c r="S20" s="45">
        <v>203.49551615000004</v>
      </c>
      <c r="T20" s="45">
        <v>167.68141680000002</v>
      </c>
      <c r="U20" s="45">
        <v>259.99778999</v>
      </c>
      <c r="V20" s="52">
        <v>150.61416562</v>
      </c>
      <c r="W20" s="54">
        <v>200.75374595999997</v>
      </c>
      <c r="X20" s="54">
        <v>192.0052236</v>
      </c>
      <c r="Y20" s="54">
        <v>309.22222353999996</v>
      </c>
    </row>
    <row r="21" spans="1:25" s="2" customFormat="1" ht="16.5">
      <c r="A21" s="40" t="s">
        <v>77</v>
      </c>
      <c r="B21" s="45">
        <v>11.58</v>
      </c>
      <c r="C21" s="45">
        <v>13.49</v>
      </c>
      <c r="D21" s="46">
        <v>16.4</v>
      </c>
      <c r="E21" s="46">
        <v>35.65</v>
      </c>
      <c r="F21" s="45">
        <v>20.11</v>
      </c>
      <c r="G21" s="45">
        <v>23.29</v>
      </c>
      <c r="H21" s="45">
        <v>17.26</v>
      </c>
      <c r="I21" s="45">
        <v>17.33</v>
      </c>
      <c r="J21" s="45">
        <v>17.96</v>
      </c>
      <c r="K21" s="45">
        <v>17.48</v>
      </c>
      <c r="L21" s="45">
        <v>21.08</v>
      </c>
      <c r="M21" s="45">
        <v>21.3</v>
      </c>
      <c r="N21" s="45">
        <v>19.36</v>
      </c>
      <c r="O21" s="45">
        <v>16.84</v>
      </c>
      <c r="P21" s="45">
        <v>18.909891519999995</v>
      </c>
      <c r="Q21" s="45">
        <v>17.58293456</v>
      </c>
      <c r="R21" s="45">
        <v>15.813287049999998</v>
      </c>
      <c r="S21" s="45">
        <v>16.69550172</v>
      </c>
      <c r="T21" s="45">
        <v>28.235029860000004</v>
      </c>
      <c r="U21" s="45">
        <v>25.358375389999996</v>
      </c>
      <c r="V21" s="52">
        <v>26.009063419999997</v>
      </c>
      <c r="W21" s="54">
        <v>24.079665289999998</v>
      </c>
      <c r="X21" s="54">
        <v>28.645241119999998</v>
      </c>
      <c r="Y21" s="54">
        <v>30.941091210000003</v>
      </c>
    </row>
    <row r="22" spans="1:25" s="9" customFormat="1" ht="16.5">
      <c r="A22" s="40" t="s">
        <v>78</v>
      </c>
      <c r="B22" s="45">
        <v>0.14</v>
      </c>
      <c r="C22" s="45">
        <v>0.15</v>
      </c>
      <c r="D22" s="46">
        <v>0.07</v>
      </c>
      <c r="E22" s="46">
        <v>0.05</v>
      </c>
      <c r="F22" s="45">
        <v>0.11</v>
      </c>
      <c r="G22" s="45">
        <v>0.03</v>
      </c>
      <c r="H22" s="45">
        <v>0.03</v>
      </c>
      <c r="I22" s="45">
        <v>0.03</v>
      </c>
      <c r="J22" s="45">
        <v>0.02</v>
      </c>
      <c r="K22" s="45">
        <v>0.02</v>
      </c>
      <c r="L22" s="45">
        <v>0.01</v>
      </c>
      <c r="M22" s="45">
        <v>0.01</v>
      </c>
      <c r="N22" s="45">
        <v>0.01</v>
      </c>
      <c r="O22" s="45">
        <v>0.01</v>
      </c>
      <c r="P22" s="45">
        <v>0.00255</v>
      </c>
      <c r="Q22" s="45">
        <v>0.00121498</v>
      </c>
      <c r="R22" s="45">
        <v>0</v>
      </c>
      <c r="S22" s="45">
        <v>0.51546392</v>
      </c>
      <c r="T22" s="45">
        <v>0</v>
      </c>
      <c r="U22" s="45">
        <v>0</v>
      </c>
      <c r="V22" s="52">
        <v>0.51546392</v>
      </c>
      <c r="W22" s="54">
        <v>0</v>
      </c>
      <c r="X22" s="54">
        <v>0</v>
      </c>
      <c r="Y22" s="54">
        <v>0</v>
      </c>
    </row>
    <row r="23" spans="1:25" s="9" customFormat="1" ht="16.5">
      <c r="A23" s="40" t="s">
        <v>79</v>
      </c>
      <c r="B23" s="45">
        <v>51.96</v>
      </c>
      <c r="C23" s="45">
        <v>90.69</v>
      </c>
      <c r="D23" s="46">
        <v>63.34</v>
      </c>
      <c r="E23" s="46">
        <v>52.36</v>
      </c>
      <c r="F23" s="45">
        <v>74.31</v>
      </c>
      <c r="G23" s="45">
        <v>110.3</v>
      </c>
      <c r="H23" s="45">
        <v>108.97</v>
      </c>
      <c r="I23" s="45">
        <v>250.84</v>
      </c>
      <c r="J23" s="45">
        <v>249.24</v>
      </c>
      <c r="K23" s="45">
        <v>255.02</v>
      </c>
      <c r="L23" s="45">
        <v>236</v>
      </c>
      <c r="M23" s="45">
        <v>262.42</v>
      </c>
      <c r="N23" s="45">
        <v>194.87</v>
      </c>
      <c r="O23" s="45">
        <v>255.58</v>
      </c>
      <c r="P23" s="45">
        <v>232.02891534999998</v>
      </c>
      <c r="Q23" s="45">
        <v>352.8271650500001</v>
      </c>
      <c r="R23" s="45">
        <v>209.72049600000003</v>
      </c>
      <c r="S23" s="45">
        <v>193.55256072999998</v>
      </c>
      <c r="T23" s="45">
        <v>192.49407692000003</v>
      </c>
      <c r="U23" s="45">
        <v>175.05154048</v>
      </c>
      <c r="V23" s="52">
        <v>171.59003659</v>
      </c>
      <c r="W23" s="55">
        <v>241.15522200000004</v>
      </c>
      <c r="X23" s="55">
        <v>176.88924722000002</v>
      </c>
      <c r="Y23" s="55">
        <v>206.54074532999996</v>
      </c>
    </row>
    <row r="24" spans="1:25" s="9" customFormat="1" ht="16.5">
      <c r="A24" s="40" t="s">
        <v>80</v>
      </c>
      <c r="B24" s="45">
        <f aca="true" t="shared" si="5" ref="B24:O24">B25+B28</f>
        <v>140.89000000000001</v>
      </c>
      <c r="C24" s="45">
        <f t="shared" si="5"/>
        <v>-123.66999999999999</v>
      </c>
      <c r="D24" s="45">
        <f t="shared" si="5"/>
        <v>-805.98</v>
      </c>
      <c r="E24" s="45">
        <f t="shared" si="5"/>
        <v>-369.85</v>
      </c>
      <c r="F24" s="45">
        <f t="shared" si="5"/>
        <v>1066.03</v>
      </c>
      <c r="G24" s="45">
        <f t="shared" si="5"/>
        <v>-491.34000000000003</v>
      </c>
      <c r="H24" s="45">
        <f t="shared" si="5"/>
        <v>543.26</v>
      </c>
      <c r="I24" s="45">
        <f t="shared" si="5"/>
        <v>723.9599999999999</v>
      </c>
      <c r="J24" s="45">
        <f t="shared" si="5"/>
        <v>1436.01</v>
      </c>
      <c r="K24" s="45">
        <f t="shared" si="5"/>
        <v>-813.1899999999999</v>
      </c>
      <c r="L24" s="45">
        <f t="shared" si="5"/>
        <v>-483.32000000000005</v>
      </c>
      <c r="M24" s="45">
        <f t="shared" si="5"/>
        <v>-666.2299999999999</v>
      </c>
      <c r="N24" s="45">
        <f t="shared" si="5"/>
        <v>393.46</v>
      </c>
      <c r="O24" s="45">
        <f t="shared" si="5"/>
        <v>951.9</v>
      </c>
      <c r="P24" s="45">
        <f>P25+P28</f>
        <v>1130.2203189200004</v>
      </c>
      <c r="Q24" s="45">
        <f>Q25+Q28</f>
        <v>-1526.6535840899999</v>
      </c>
      <c r="R24" s="45">
        <v>468.41414386</v>
      </c>
      <c r="S24" s="45">
        <v>-48.16149807999994</v>
      </c>
      <c r="T24" s="45">
        <v>412.86766212</v>
      </c>
      <c r="U24" s="45">
        <v>-1099.1397053</v>
      </c>
      <c r="V24" s="52">
        <v>1232.0466324200004</v>
      </c>
      <c r="W24" s="55">
        <v>261.29157232</v>
      </c>
      <c r="X24" s="55">
        <v>908.53723354</v>
      </c>
      <c r="Y24" s="55">
        <v>878.21990826</v>
      </c>
    </row>
    <row r="25" spans="1:25" s="9" customFormat="1" ht="16.5">
      <c r="A25" s="40" t="s">
        <v>81</v>
      </c>
      <c r="B25" s="45">
        <f aca="true" t="shared" si="6" ref="B25:O25">SUM(B26:B27)</f>
        <v>104.71000000000001</v>
      </c>
      <c r="C25" s="45">
        <f t="shared" si="6"/>
        <v>177.4</v>
      </c>
      <c r="D25" s="45">
        <f t="shared" si="6"/>
        <v>-721.4200000000001</v>
      </c>
      <c r="E25" s="45">
        <f t="shared" si="6"/>
        <v>-589.01</v>
      </c>
      <c r="F25" s="45">
        <f t="shared" si="6"/>
        <v>870.0799999999999</v>
      </c>
      <c r="G25" s="45">
        <f t="shared" si="6"/>
        <v>-321.04</v>
      </c>
      <c r="H25" s="45">
        <f t="shared" si="6"/>
        <v>390.33</v>
      </c>
      <c r="I25" s="45">
        <f t="shared" si="6"/>
        <v>555.79</v>
      </c>
      <c r="J25" s="45">
        <f t="shared" si="6"/>
        <v>1366.5</v>
      </c>
      <c r="K25" s="45">
        <f t="shared" si="6"/>
        <v>-531.03</v>
      </c>
      <c r="L25" s="45">
        <f t="shared" si="6"/>
        <v>-289.08000000000004</v>
      </c>
      <c r="M25" s="45">
        <f t="shared" si="6"/>
        <v>-700.05</v>
      </c>
      <c r="N25" s="45">
        <f t="shared" si="6"/>
        <v>91.14</v>
      </c>
      <c r="O25" s="45">
        <f t="shared" si="6"/>
        <v>885.77</v>
      </c>
      <c r="P25" s="45">
        <f>SUM(P26:P27)</f>
        <v>1232.1444270000004</v>
      </c>
      <c r="Q25" s="45">
        <f>SUM(Q26:Q27)</f>
        <v>-1289.14955341</v>
      </c>
      <c r="R25" s="45">
        <v>396.1417761799999</v>
      </c>
      <c r="S25" s="45">
        <v>-59.98011093000004</v>
      </c>
      <c r="T25" s="45">
        <v>-416.8904947900001</v>
      </c>
      <c r="U25" s="45">
        <v>-506.28078632000006</v>
      </c>
      <c r="V25" s="52">
        <v>1108.10716519</v>
      </c>
      <c r="W25" s="55">
        <v>251.97699677999998</v>
      </c>
      <c r="X25" s="55">
        <v>1195.3952937699999</v>
      </c>
      <c r="Y25" s="55">
        <v>205.03085307999999</v>
      </c>
    </row>
    <row r="26" spans="1:25" s="9" customFormat="1" ht="16.5">
      <c r="A26" s="40" t="s">
        <v>82</v>
      </c>
      <c r="B26" s="45">
        <v>110.92</v>
      </c>
      <c r="C26" s="45">
        <v>219.72</v>
      </c>
      <c r="D26" s="46">
        <v>-708.45</v>
      </c>
      <c r="E26" s="46">
        <v>-633.13</v>
      </c>
      <c r="F26" s="45">
        <v>847.05</v>
      </c>
      <c r="G26" s="45">
        <v>-356.91</v>
      </c>
      <c r="H26" s="45">
        <v>332.01</v>
      </c>
      <c r="I26" s="45">
        <v>477.36</v>
      </c>
      <c r="J26" s="45">
        <v>1322.01</v>
      </c>
      <c r="K26" s="45">
        <v>-611.46</v>
      </c>
      <c r="L26" s="45">
        <v>-386.42</v>
      </c>
      <c r="M26" s="45">
        <v>-766.26</v>
      </c>
      <c r="N26" s="45">
        <v>-6.74</v>
      </c>
      <c r="O26" s="45">
        <v>785.25</v>
      </c>
      <c r="P26" s="45">
        <v>1127.2194266900003</v>
      </c>
      <c r="Q26" s="45">
        <v>-1403.0953027199998</v>
      </c>
      <c r="R26" s="45">
        <v>266.3036358499999</v>
      </c>
      <c r="S26" s="45">
        <v>-237.31794945999994</v>
      </c>
      <c r="T26" s="45">
        <v>-580.5369297699999</v>
      </c>
      <c r="U26" s="45">
        <v>-657.2797517399999</v>
      </c>
      <c r="V26" s="52">
        <v>898.3257465599999</v>
      </c>
      <c r="W26" s="55">
        <v>88.52661265000003</v>
      </c>
      <c r="X26" s="55">
        <v>992.1409311900001</v>
      </c>
      <c r="Y26" s="55">
        <v>46.25627236999997</v>
      </c>
    </row>
    <row r="27" spans="1:25" s="9" customFormat="1" ht="16.5">
      <c r="A27" s="40" t="s">
        <v>83</v>
      </c>
      <c r="B27" s="45">
        <v>-6.21</v>
      </c>
      <c r="C27" s="45">
        <v>-42.32</v>
      </c>
      <c r="D27" s="46">
        <v>-12.97</v>
      </c>
      <c r="E27" s="46">
        <v>44.12</v>
      </c>
      <c r="F27" s="45">
        <v>23.03</v>
      </c>
      <c r="G27" s="45">
        <v>35.87</v>
      </c>
      <c r="H27" s="45">
        <v>58.32</v>
      </c>
      <c r="I27" s="45">
        <v>78.43</v>
      </c>
      <c r="J27" s="45">
        <v>44.49</v>
      </c>
      <c r="K27" s="45">
        <v>80.43</v>
      </c>
      <c r="L27" s="45">
        <v>97.34</v>
      </c>
      <c r="M27" s="45">
        <v>66.21</v>
      </c>
      <c r="N27" s="45">
        <v>97.88</v>
      </c>
      <c r="O27" s="45">
        <v>100.52</v>
      </c>
      <c r="P27" s="45">
        <v>104.92500031</v>
      </c>
      <c r="Q27" s="45">
        <v>113.94574931</v>
      </c>
      <c r="R27" s="45">
        <v>129.83814033000002</v>
      </c>
      <c r="S27" s="45">
        <v>177.33783853</v>
      </c>
      <c r="T27" s="45">
        <v>163.64643497999998</v>
      </c>
      <c r="U27" s="45">
        <v>150.99896542</v>
      </c>
      <c r="V27" s="52">
        <v>209.78141863</v>
      </c>
      <c r="W27" s="55">
        <v>163.45038413000003</v>
      </c>
      <c r="X27" s="55">
        <v>203.25436258000005</v>
      </c>
      <c r="Y27" s="55">
        <v>158.77458070999998</v>
      </c>
    </row>
    <row r="28" spans="1:25" s="9" customFormat="1" ht="16.5">
      <c r="A28" s="40" t="s">
        <v>84</v>
      </c>
      <c r="B28" s="45">
        <f aca="true" t="shared" si="7" ref="B28:O28">SUM(B29:B30)</f>
        <v>36.18</v>
      </c>
      <c r="C28" s="45">
        <f t="shared" si="7"/>
        <v>-301.07</v>
      </c>
      <c r="D28" s="45">
        <f t="shared" si="7"/>
        <v>-84.56</v>
      </c>
      <c r="E28" s="45">
        <f t="shared" si="7"/>
        <v>219.16</v>
      </c>
      <c r="F28" s="45">
        <f t="shared" si="7"/>
        <v>195.95000000000002</v>
      </c>
      <c r="G28" s="45">
        <f t="shared" si="7"/>
        <v>-170.3</v>
      </c>
      <c r="H28" s="45">
        <f t="shared" si="7"/>
        <v>152.93</v>
      </c>
      <c r="I28" s="45">
        <f t="shared" si="7"/>
        <v>168.17</v>
      </c>
      <c r="J28" s="45">
        <f t="shared" si="7"/>
        <v>69.51</v>
      </c>
      <c r="K28" s="45">
        <f t="shared" si="7"/>
        <v>-282.15999999999997</v>
      </c>
      <c r="L28" s="45">
        <f t="shared" si="7"/>
        <v>-194.24</v>
      </c>
      <c r="M28" s="45">
        <f t="shared" si="7"/>
        <v>33.82</v>
      </c>
      <c r="N28" s="45">
        <f t="shared" si="7"/>
        <v>302.32</v>
      </c>
      <c r="O28" s="45">
        <f t="shared" si="7"/>
        <v>66.13</v>
      </c>
      <c r="P28" s="45">
        <f>SUM(P29:P30)</f>
        <v>-101.92410808000011</v>
      </c>
      <c r="Q28" s="45">
        <f>SUM(Q29:Q30)</f>
        <v>-237.50403068</v>
      </c>
      <c r="R28" s="45">
        <v>72.27236767999997</v>
      </c>
      <c r="S28" s="45">
        <v>11.81861285</v>
      </c>
      <c r="T28" s="45">
        <v>829.7581569099999</v>
      </c>
      <c r="U28" s="45">
        <v>-592.8589189800001</v>
      </c>
      <c r="V28" s="52">
        <v>123.93946722999996</v>
      </c>
      <c r="W28" s="52">
        <v>9.314575540000012</v>
      </c>
      <c r="X28" s="52">
        <v>-286.85806023</v>
      </c>
      <c r="Y28" s="52">
        <v>673.1890551799999</v>
      </c>
    </row>
    <row r="29" spans="1:25" s="9" customFormat="1" ht="16.5">
      <c r="A29" s="40" t="s">
        <v>85</v>
      </c>
      <c r="B29" s="45">
        <v>14.53</v>
      </c>
      <c r="C29" s="45">
        <v>-245.37</v>
      </c>
      <c r="D29" s="46">
        <v>-105.12</v>
      </c>
      <c r="E29" s="46">
        <v>210.87</v>
      </c>
      <c r="F29" s="45">
        <v>203.02</v>
      </c>
      <c r="G29" s="45">
        <v>-180.3</v>
      </c>
      <c r="H29" s="45">
        <v>154.15</v>
      </c>
      <c r="I29" s="45">
        <v>171.63</v>
      </c>
      <c r="J29" s="45">
        <v>74.14</v>
      </c>
      <c r="K29" s="45">
        <v>-288.45</v>
      </c>
      <c r="L29" s="45">
        <v>-193.94</v>
      </c>
      <c r="M29" s="45">
        <v>31.21</v>
      </c>
      <c r="N29" s="45">
        <v>300.28</v>
      </c>
      <c r="O29" s="45">
        <v>49.22</v>
      </c>
      <c r="P29" s="45">
        <v>-137.2039409000001</v>
      </c>
      <c r="Q29" s="45">
        <v>-245.38642139</v>
      </c>
      <c r="R29" s="45">
        <v>99.23510845999999</v>
      </c>
      <c r="S29" s="45">
        <v>-2.499506460000001</v>
      </c>
      <c r="T29" s="45">
        <v>830.4892245199999</v>
      </c>
      <c r="U29" s="45">
        <v>-598.3501977900002</v>
      </c>
      <c r="V29" s="52">
        <v>127.15974081999995</v>
      </c>
      <c r="W29" s="52">
        <v>-2.2228200799999986</v>
      </c>
      <c r="X29" s="52">
        <v>-286.02327372</v>
      </c>
      <c r="Y29" s="52">
        <v>664.1991248700001</v>
      </c>
    </row>
    <row r="30" spans="1:25" s="9" customFormat="1" ht="16.5">
      <c r="A30" s="40" t="s">
        <v>86</v>
      </c>
      <c r="B30" s="45">
        <v>21.65</v>
      </c>
      <c r="C30" s="45">
        <v>-55.7</v>
      </c>
      <c r="D30" s="46">
        <v>20.56</v>
      </c>
      <c r="E30" s="46">
        <v>8.29</v>
      </c>
      <c r="F30" s="45">
        <v>-7.07</v>
      </c>
      <c r="G30" s="45">
        <v>10</v>
      </c>
      <c r="H30" s="45">
        <v>-1.22</v>
      </c>
      <c r="I30" s="45">
        <v>-3.46</v>
      </c>
      <c r="J30" s="45">
        <v>-4.63</v>
      </c>
      <c r="K30" s="45">
        <v>6.29</v>
      </c>
      <c r="L30" s="45">
        <v>-0.3</v>
      </c>
      <c r="M30" s="45">
        <v>2.61</v>
      </c>
      <c r="N30" s="45">
        <v>2.04</v>
      </c>
      <c r="O30" s="45">
        <v>16.91</v>
      </c>
      <c r="P30" s="45">
        <v>35.27983282</v>
      </c>
      <c r="Q30" s="45">
        <v>7.882390709999999</v>
      </c>
      <c r="R30" s="45">
        <v>-26.96274078</v>
      </c>
      <c r="S30" s="45">
        <v>14.31811931</v>
      </c>
      <c r="T30" s="45">
        <v>-0.7310676099999999</v>
      </c>
      <c r="U30" s="45">
        <v>5.491278810000001</v>
      </c>
      <c r="V30" s="52">
        <v>-3.2202735899999992</v>
      </c>
      <c r="W30" s="52">
        <v>11.537395620000002</v>
      </c>
      <c r="X30" s="52">
        <v>-0.8347865100000007</v>
      </c>
      <c r="Y30" s="52">
        <v>8.989930310000002</v>
      </c>
    </row>
    <row r="31" spans="1:25" s="9" customFormat="1" ht="16.5">
      <c r="A31" s="40" t="s">
        <v>87</v>
      </c>
      <c r="B31" s="45">
        <f aca="true" t="shared" si="8" ref="B31:O31">SUM(B32:B33)</f>
        <v>114.99000000000001</v>
      </c>
      <c r="C31" s="45">
        <f t="shared" si="8"/>
        <v>616.0600000000001</v>
      </c>
      <c r="D31" s="45">
        <f t="shared" si="8"/>
        <v>1010.0399999999998</v>
      </c>
      <c r="E31" s="45">
        <f t="shared" si="8"/>
        <v>997.0699999999999</v>
      </c>
      <c r="F31" s="45">
        <f t="shared" si="8"/>
        <v>-178.06</v>
      </c>
      <c r="G31" s="45">
        <f t="shared" si="8"/>
        <v>734.35</v>
      </c>
      <c r="H31" s="45">
        <f t="shared" si="8"/>
        <v>371.61</v>
      </c>
      <c r="I31" s="45">
        <f t="shared" si="8"/>
        <v>6.049999999999999</v>
      </c>
      <c r="J31" s="45">
        <f t="shared" si="8"/>
        <v>20.75</v>
      </c>
      <c r="K31" s="45">
        <f t="shared" si="8"/>
        <v>959.4499999999998</v>
      </c>
      <c r="L31" s="45">
        <f t="shared" si="8"/>
        <v>1393.72</v>
      </c>
      <c r="M31" s="45">
        <f t="shared" si="8"/>
        <v>2172.56</v>
      </c>
      <c r="N31" s="45">
        <f t="shared" si="8"/>
        <v>533.12</v>
      </c>
      <c r="O31" s="45">
        <f t="shared" si="8"/>
        <v>-182.57999999999998</v>
      </c>
      <c r="P31" s="45">
        <f>SUM(P32:P33)</f>
        <v>-205.098686</v>
      </c>
      <c r="Q31" s="45">
        <f>SUM(Q32:Q33)</f>
        <v>2252.67224518</v>
      </c>
      <c r="R31" s="45">
        <v>415.5485900099999</v>
      </c>
      <c r="S31" s="45">
        <v>432.23600775</v>
      </c>
      <c r="T31" s="45">
        <v>249.09649029000002</v>
      </c>
      <c r="U31" s="45">
        <v>1635.85211395</v>
      </c>
      <c r="V31" s="52">
        <v>11.21999599999998</v>
      </c>
      <c r="W31" s="52">
        <v>689.2230702300001</v>
      </c>
      <c r="X31" s="52">
        <v>574.3874212</v>
      </c>
      <c r="Y31" s="52">
        <v>378.52514793000006</v>
      </c>
    </row>
    <row r="32" spans="1:25" s="9" customFormat="1" ht="16.5">
      <c r="A32" s="40" t="s">
        <v>88</v>
      </c>
      <c r="B32" s="45">
        <v>166.08</v>
      </c>
      <c r="C32" s="45">
        <v>429.66</v>
      </c>
      <c r="D32" s="46">
        <v>1028.86</v>
      </c>
      <c r="E32" s="46">
        <v>994.65</v>
      </c>
      <c r="F32" s="45">
        <v>-274.69</v>
      </c>
      <c r="G32" s="45">
        <v>612.77</v>
      </c>
      <c r="H32" s="45">
        <v>98.06</v>
      </c>
      <c r="I32" s="45">
        <v>-3.15</v>
      </c>
      <c r="J32" s="45">
        <v>329.64</v>
      </c>
      <c r="K32" s="45">
        <v>1268.36</v>
      </c>
      <c r="L32" s="45">
        <v>969.19</v>
      </c>
      <c r="M32" s="45">
        <v>803.34</v>
      </c>
      <c r="N32" s="45">
        <v>165.79</v>
      </c>
      <c r="O32" s="45">
        <v>-386.59</v>
      </c>
      <c r="P32" s="45">
        <v>-273.66666919</v>
      </c>
      <c r="Q32" s="45">
        <v>2061.34575639</v>
      </c>
      <c r="R32" s="45">
        <v>174.68409308999995</v>
      </c>
      <c r="S32" s="45">
        <v>323.02146923999993</v>
      </c>
      <c r="T32" s="45">
        <v>-59.594670730000004</v>
      </c>
      <c r="U32" s="45">
        <v>1450.91259128</v>
      </c>
      <c r="V32" s="52">
        <v>-673.10516166</v>
      </c>
      <c r="W32" s="52">
        <v>392.12265836</v>
      </c>
      <c r="X32" s="52">
        <v>-55.64582767999996</v>
      </c>
      <c r="Y32" s="52">
        <v>-261.0328625</v>
      </c>
    </row>
    <row r="33" spans="1:25" s="9" customFormat="1" ht="16.5">
      <c r="A33" s="40" t="s">
        <v>89</v>
      </c>
      <c r="B33" s="45">
        <v>-51.09</v>
      </c>
      <c r="C33" s="45">
        <v>186.4</v>
      </c>
      <c r="D33" s="46">
        <v>-18.82</v>
      </c>
      <c r="E33" s="46">
        <v>2.42</v>
      </c>
      <c r="F33" s="45">
        <v>96.63</v>
      </c>
      <c r="G33" s="45">
        <v>121.58</v>
      </c>
      <c r="H33" s="45">
        <v>273.55</v>
      </c>
      <c r="I33" s="45">
        <v>9.2</v>
      </c>
      <c r="J33" s="45">
        <v>-308.89</v>
      </c>
      <c r="K33" s="45">
        <v>-308.91</v>
      </c>
      <c r="L33" s="45">
        <v>424.53</v>
      </c>
      <c r="M33" s="45">
        <v>1369.22</v>
      </c>
      <c r="N33" s="45">
        <v>367.33</v>
      </c>
      <c r="O33" s="45">
        <v>204.01</v>
      </c>
      <c r="P33" s="45">
        <v>68.56798319</v>
      </c>
      <c r="Q33" s="45">
        <v>191.32648878999996</v>
      </c>
      <c r="R33" s="45">
        <v>240.86449692</v>
      </c>
      <c r="S33" s="45">
        <v>109.21453851000001</v>
      </c>
      <c r="T33" s="45">
        <v>308.69116102</v>
      </c>
      <c r="U33" s="45">
        <v>184.93952266999995</v>
      </c>
      <c r="V33" s="52">
        <v>684.32515766</v>
      </c>
      <c r="W33" s="55">
        <v>297.1004118699999</v>
      </c>
      <c r="X33" s="55">
        <v>630.03324888</v>
      </c>
      <c r="Y33" s="55">
        <v>639.5580104299997</v>
      </c>
    </row>
    <row r="34" spans="1:25" s="9" customFormat="1" ht="16.5">
      <c r="A34" s="40" t="s">
        <v>90</v>
      </c>
      <c r="B34" s="45">
        <v>304.5</v>
      </c>
      <c r="C34" s="45">
        <v>-29.51</v>
      </c>
      <c r="D34" s="46">
        <v>113.06</v>
      </c>
      <c r="E34" s="46">
        <v>0.38</v>
      </c>
      <c r="F34" s="45">
        <v>-134.85</v>
      </c>
      <c r="G34" s="45">
        <v>247.82</v>
      </c>
      <c r="H34" s="45">
        <v>-187.03</v>
      </c>
      <c r="I34" s="45">
        <v>8.19</v>
      </c>
      <c r="J34" s="45">
        <v>-89.05</v>
      </c>
      <c r="K34" s="45">
        <v>445.45</v>
      </c>
      <c r="L34" s="45">
        <v>136.13</v>
      </c>
      <c r="M34" s="45">
        <v>-490.44</v>
      </c>
      <c r="N34" s="45">
        <v>-72.99</v>
      </c>
      <c r="O34" s="45">
        <v>-62.86</v>
      </c>
      <c r="P34" s="45">
        <v>105.89335184000001</v>
      </c>
      <c r="Q34" s="45">
        <v>209.77973721</v>
      </c>
      <c r="R34" s="45">
        <v>-27.435909440000028</v>
      </c>
      <c r="S34" s="45">
        <v>166.90461318</v>
      </c>
      <c r="T34" s="45">
        <v>-36.807131779999985</v>
      </c>
      <c r="U34" s="45">
        <v>146.99911525</v>
      </c>
      <c r="V34" s="52">
        <v>-361.14924522</v>
      </c>
      <c r="W34" s="55">
        <v>149.17616036</v>
      </c>
      <c r="X34" s="55">
        <v>0</v>
      </c>
      <c r="Y34" s="55">
        <v>0</v>
      </c>
    </row>
    <row r="35" spans="1:25" s="9" customFormat="1" ht="16.5">
      <c r="A35" s="40" t="s">
        <v>91</v>
      </c>
      <c r="B35" s="45">
        <f aca="true" t="shared" si="9" ref="B35:O35">SUM(B36:B38)</f>
        <v>439.12</v>
      </c>
      <c r="C35" s="45">
        <f t="shared" si="9"/>
        <v>699.5799999999999</v>
      </c>
      <c r="D35" s="45">
        <f t="shared" si="9"/>
        <v>693.59</v>
      </c>
      <c r="E35" s="45">
        <f t="shared" si="9"/>
        <v>669.6800000000001</v>
      </c>
      <c r="F35" s="45">
        <f t="shared" si="9"/>
        <v>653.47</v>
      </c>
      <c r="G35" s="45">
        <f t="shared" si="9"/>
        <v>759.5799999999999</v>
      </c>
      <c r="H35" s="45">
        <f t="shared" si="9"/>
        <v>643.37</v>
      </c>
      <c r="I35" s="45">
        <f t="shared" si="9"/>
        <v>583.1800000000001</v>
      </c>
      <c r="J35" s="45">
        <f t="shared" si="9"/>
        <v>724.81</v>
      </c>
      <c r="K35" s="45">
        <f t="shared" si="9"/>
        <v>882.35</v>
      </c>
      <c r="L35" s="45">
        <f t="shared" si="9"/>
        <v>800.05</v>
      </c>
      <c r="M35" s="45">
        <f t="shared" si="9"/>
        <v>736.41</v>
      </c>
      <c r="N35" s="45">
        <f t="shared" si="9"/>
        <v>731.6800000000001</v>
      </c>
      <c r="O35" s="45">
        <f t="shared" si="9"/>
        <v>901.36</v>
      </c>
      <c r="P35" s="45">
        <f>SUM(P36:P38)</f>
        <v>773.3196480199999</v>
      </c>
      <c r="Q35" s="45">
        <f>SUM(Q36:Q38)</f>
        <v>764.4056716900002</v>
      </c>
      <c r="R35" s="45">
        <v>1030.92576701</v>
      </c>
      <c r="S35" s="45">
        <v>848.0314125499998</v>
      </c>
      <c r="T35" s="45">
        <v>785.10476535</v>
      </c>
      <c r="U35" s="45">
        <v>596.2235380999998</v>
      </c>
      <c r="V35" s="52">
        <v>702.4480491199998</v>
      </c>
      <c r="W35" s="55">
        <v>795.0579880399999</v>
      </c>
      <c r="X35" s="55">
        <v>749.9791196900001</v>
      </c>
      <c r="Y35" s="55">
        <v>666.4728521800001</v>
      </c>
    </row>
    <row r="36" spans="1:25" s="9" customFormat="1" ht="16.5">
      <c r="A36" s="40" t="s">
        <v>92</v>
      </c>
      <c r="B36" s="45">
        <v>215.27</v>
      </c>
      <c r="C36" s="45">
        <v>285.9</v>
      </c>
      <c r="D36" s="46">
        <v>343.83</v>
      </c>
      <c r="E36" s="46">
        <v>443.97</v>
      </c>
      <c r="F36" s="45">
        <v>351.29</v>
      </c>
      <c r="G36" s="45">
        <v>356.81</v>
      </c>
      <c r="H36" s="45">
        <v>331.32</v>
      </c>
      <c r="I36" s="45">
        <v>410.31</v>
      </c>
      <c r="J36" s="45">
        <v>421.31</v>
      </c>
      <c r="K36" s="45">
        <v>497.3</v>
      </c>
      <c r="L36" s="45">
        <v>480.07</v>
      </c>
      <c r="M36" s="45">
        <v>490.49</v>
      </c>
      <c r="N36" s="45">
        <v>472.91</v>
      </c>
      <c r="O36" s="45">
        <v>436.28</v>
      </c>
      <c r="P36" s="45">
        <v>471.56377047</v>
      </c>
      <c r="Q36" s="45">
        <v>559.6821125600001</v>
      </c>
      <c r="R36" s="45">
        <v>544.80923055</v>
      </c>
      <c r="S36" s="45">
        <v>519.8897134700001</v>
      </c>
      <c r="T36" s="45">
        <v>450.67585647000004</v>
      </c>
      <c r="U36" s="45">
        <v>389.8908643599999</v>
      </c>
      <c r="V36" s="52">
        <v>362.04293328999995</v>
      </c>
      <c r="W36" s="55">
        <v>364.55779726999987</v>
      </c>
      <c r="X36" s="55">
        <v>335.3403891499999</v>
      </c>
      <c r="Y36" s="55">
        <v>363.88193336999996</v>
      </c>
    </row>
    <row r="37" spans="1:25" s="2" customFormat="1" ht="16.5">
      <c r="A37" s="40" t="s">
        <v>93</v>
      </c>
      <c r="B37" s="45">
        <v>62.95</v>
      </c>
      <c r="C37" s="45">
        <v>84.29</v>
      </c>
      <c r="D37" s="46">
        <v>122.16</v>
      </c>
      <c r="E37" s="46">
        <v>132.5</v>
      </c>
      <c r="F37" s="45">
        <v>107.82</v>
      </c>
      <c r="G37" s="45">
        <v>52.33</v>
      </c>
      <c r="H37" s="45">
        <v>51.12</v>
      </c>
      <c r="I37" s="45">
        <v>35.56</v>
      </c>
      <c r="J37" s="45">
        <v>30.67</v>
      </c>
      <c r="K37" s="45">
        <v>23.52</v>
      </c>
      <c r="L37" s="45">
        <v>34.49</v>
      </c>
      <c r="M37" s="45">
        <v>28.15</v>
      </c>
      <c r="N37" s="45">
        <v>25.83</v>
      </c>
      <c r="O37" s="45">
        <v>26.41</v>
      </c>
      <c r="P37" s="45">
        <v>27.46835789</v>
      </c>
      <c r="Q37" s="45">
        <v>26.11781338</v>
      </c>
      <c r="R37" s="45">
        <v>24.595062750000004</v>
      </c>
      <c r="S37" s="45">
        <v>29.592798650000002</v>
      </c>
      <c r="T37" s="45">
        <v>25.88232254</v>
      </c>
      <c r="U37" s="45">
        <v>24.370058959999998</v>
      </c>
      <c r="V37" s="52">
        <v>27.973371389999997</v>
      </c>
      <c r="W37" s="55">
        <v>20.71054212</v>
      </c>
      <c r="X37" s="55">
        <v>22.73001736</v>
      </c>
      <c r="Y37" s="55">
        <v>30.942031509999996</v>
      </c>
    </row>
    <row r="38" spans="1:25" s="5" customFormat="1" ht="16.5">
      <c r="A38" s="40" t="s">
        <v>94</v>
      </c>
      <c r="B38" s="45">
        <v>160.9</v>
      </c>
      <c r="C38" s="45">
        <v>329.39</v>
      </c>
      <c r="D38" s="46">
        <v>227.6</v>
      </c>
      <c r="E38" s="46">
        <v>93.21</v>
      </c>
      <c r="F38" s="45">
        <v>194.36</v>
      </c>
      <c r="G38" s="45">
        <v>350.44</v>
      </c>
      <c r="H38" s="45">
        <v>260.93</v>
      </c>
      <c r="I38" s="45">
        <v>137.31</v>
      </c>
      <c r="J38" s="45">
        <v>272.83</v>
      </c>
      <c r="K38" s="45">
        <v>361.53</v>
      </c>
      <c r="L38" s="45">
        <v>285.49</v>
      </c>
      <c r="M38" s="45">
        <v>217.77</v>
      </c>
      <c r="N38" s="45">
        <v>232.94</v>
      </c>
      <c r="O38" s="45">
        <v>438.67</v>
      </c>
      <c r="P38" s="45">
        <v>274.28751966</v>
      </c>
      <c r="Q38" s="45">
        <v>178.60574575000004</v>
      </c>
      <c r="R38" s="45">
        <v>461.5214737099999</v>
      </c>
      <c r="S38" s="45">
        <v>298.54890042999995</v>
      </c>
      <c r="T38" s="45">
        <v>308.54658634</v>
      </c>
      <c r="U38" s="45">
        <v>181.96261478</v>
      </c>
      <c r="V38" s="52">
        <v>312.43174444</v>
      </c>
      <c r="W38" s="55">
        <v>409.78964865</v>
      </c>
      <c r="X38" s="55">
        <v>391.9087131799999</v>
      </c>
      <c r="Y38" s="55">
        <v>271.6488873</v>
      </c>
    </row>
    <row r="39" spans="1:25" s="10" customFormat="1" ht="16.5">
      <c r="A39" s="40" t="s">
        <v>95</v>
      </c>
      <c r="B39" s="45">
        <v>391.97</v>
      </c>
      <c r="C39" s="45">
        <v>436.05</v>
      </c>
      <c r="D39" s="46">
        <v>476.8</v>
      </c>
      <c r="E39" s="46">
        <v>408.23</v>
      </c>
      <c r="F39" s="45">
        <v>455.08</v>
      </c>
      <c r="G39" s="45">
        <v>460.51</v>
      </c>
      <c r="H39" s="45">
        <v>519.08</v>
      </c>
      <c r="I39" s="45">
        <v>603.41</v>
      </c>
      <c r="J39" s="45">
        <v>748.25</v>
      </c>
      <c r="K39" s="45">
        <v>795.64</v>
      </c>
      <c r="L39" s="45">
        <v>707.3</v>
      </c>
      <c r="M39" s="45">
        <v>734</v>
      </c>
      <c r="N39" s="45">
        <v>680.96</v>
      </c>
      <c r="O39" s="45">
        <v>710.13</v>
      </c>
      <c r="P39" s="45">
        <v>826.7561131799999</v>
      </c>
      <c r="Q39" s="45">
        <v>855.33292226</v>
      </c>
      <c r="R39" s="45">
        <v>886.5085783899999</v>
      </c>
      <c r="S39" s="45">
        <v>886.2385185599999</v>
      </c>
      <c r="T39" s="45">
        <v>838.6542770100001</v>
      </c>
      <c r="U39" s="45">
        <v>845.2299863800001</v>
      </c>
      <c r="V39" s="52">
        <v>797.0482056099999</v>
      </c>
      <c r="W39" s="54">
        <v>814.7117733799998</v>
      </c>
      <c r="X39" s="54">
        <v>845.9600811399999</v>
      </c>
      <c r="Y39" s="54">
        <v>800.3983561600002</v>
      </c>
    </row>
    <row r="40" spans="1:25" s="2" customFormat="1" ht="16.5">
      <c r="A40" s="40" t="s">
        <v>96</v>
      </c>
      <c r="B40" s="45">
        <v>9.51</v>
      </c>
      <c r="C40" s="45">
        <v>15.12</v>
      </c>
      <c r="D40" s="46">
        <v>37.81</v>
      </c>
      <c r="E40" s="46">
        <v>6.42</v>
      </c>
      <c r="F40" s="45">
        <v>-20.49</v>
      </c>
      <c r="G40" s="45">
        <v>-3.36</v>
      </c>
      <c r="H40" s="45">
        <v>-36.89</v>
      </c>
      <c r="I40" s="45">
        <v>-40.32</v>
      </c>
      <c r="J40" s="45">
        <v>-1.1</v>
      </c>
      <c r="K40" s="45">
        <v>4.25</v>
      </c>
      <c r="L40" s="45">
        <v>-4.93</v>
      </c>
      <c r="M40" s="45">
        <v>24.94</v>
      </c>
      <c r="N40" s="45">
        <v>-19</v>
      </c>
      <c r="O40" s="45">
        <v>-17.99</v>
      </c>
      <c r="P40" s="45">
        <v>34.68958084</v>
      </c>
      <c r="Q40" s="45">
        <v>19.698501409999995</v>
      </c>
      <c r="R40" s="45">
        <v>-21.868166040000016</v>
      </c>
      <c r="S40" s="45">
        <v>40.04426602000001</v>
      </c>
      <c r="T40" s="45">
        <v>115.51167738</v>
      </c>
      <c r="U40" s="45">
        <v>1.2209070299999962</v>
      </c>
      <c r="V40" s="52">
        <v>-57.68434193000001</v>
      </c>
      <c r="W40" s="52">
        <v>-9.626984320000009</v>
      </c>
      <c r="X40" s="52">
        <v>-20.303504700000012</v>
      </c>
      <c r="Y40" s="52">
        <v>55.83012453999999</v>
      </c>
    </row>
    <row r="41" spans="1:25" s="2" customFormat="1" ht="16.5">
      <c r="A41" s="40" t="s">
        <v>97</v>
      </c>
      <c r="B41" s="45">
        <v>95.27</v>
      </c>
      <c r="C41" s="45">
        <v>101.77</v>
      </c>
      <c r="D41" s="46">
        <v>178.64</v>
      </c>
      <c r="E41" s="46">
        <v>177.35</v>
      </c>
      <c r="F41" s="45">
        <v>169.53</v>
      </c>
      <c r="G41" s="45">
        <v>159.1</v>
      </c>
      <c r="H41" s="45">
        <v>126.04</v>
      </c>
      <c r="I41" s="45">
        <v>170.64</v>
      </c>
      <c r="J41" s="45">
        <v>189.84</v>
      </c>
      <c r="K41" s="45">
        <v>175.87</v>
      </c>
      <c r="L41" s="45">
        <v>168.66</v>
      </c>
      <c r="M41" s="45">
        <v>235.05</v>
      </c>
      <c r="N41" s="45">
        <v>139.11</v>
      </c>
      <c r="O41" s="45">
        <v>169.23</v>
      </c>
      <c r="P41" s="45">
        <v>194.59787913000002</v>
      </c>
      <c r="Q41" s="45">
        <v>435.08977910000004</v>
      </c>
      <c r="R41" s="45">
        <v>274.2556105</v>
      </c>
      <c r="S41" s="45">
        <v>177.91352899999998</v>
      </c>
      <c r="T41" s="45">
        <v>141.35933996000006</v>
      </c>
      <c r="U41" s="45">
        <v>346.56249233</v>
      </c>
      <c r="V41" s="52">
        <v>166.94759194</v>
      </c>
      <c r="W41" s="52">
        <v>140.32277127000003</v>
      </c>
      <c r="X41" s="52">
        <v>455.6083650299998</v>
      </c>
      <c r="Y41" s="52">
        <v>13.22225950000001</v>
      </c>
    </row>
    <row r="42" spans="1:25" s="4" customFormat="1" ht="16.5">
      <c r="A42" s="39" t="s">
        <v>98</v>
      </c>
      <c r="B42" s="44">
        <f aca="true" t="shared" si="10" ref="B42:O42">B43+B46+B49+B60+B61</f>
        <v>5573.030000000001</v>
      </c>
      <c r="C42" s="44">
        <f t="shared" si="10"/>
        <v>5721.6</v>
      </c>
      <c r="D42" s="44">
        <f t="shared" si="10"/>
        <v>6488.0199999999995</v>
      </c>
      <c r="E42" s="44">
        <f t="shared" si="10"/>
        <v>5746.949999999999</v>
      </c>
      <c r="F42" s="44">
        <f t="shared" si="10"/>
        <v>5972.38</v>
      </c>
      <c r="G42" s="44">
        <f t="shared" si="10"/>
        <v>5648.689999999999</v>
      </c>
      <c r="H42" s="44">
        <f t="shared" si="10"/>
        <v>6285.98</v>
      </c>
      <c r="I42" s="44">
        <f t="shared" si="10"/>
        <v>6693.2</v>
      </c>
      <c r="J42" s="44">
        <f t="shared" si="10"/>
        <v>9048.74</v>
      </c>
      <c r="K42" s="44">
        <f t="shared" si="10"/>
        <v>8445.42</v>
      </c>
      <c r="L42" s="44">
        <f t="shared" si="10"/>
        <v>7286.42</v>
      </c>
      <c r="M42" s="44">
        <f t="shared" si="10"/>
        <v>6798.83</v>
      </c>
      <c r="N42" s="44">
        <f t="shared" si="10"/>
        <v>6414.749999999999</v>
      </c>
      <c r="O42" s="44">
        <f t="shared" si="10"/>
        <v>7018.29</v>
      </c>
      <c r="P42" s="44">
        <f>P43+P46+P49+P60+P61</f>
        <v>8534.437220019998</v>
      </c>
      <c r="Q42" s="44">
        <f>Q43+Q46+Q49+Q60+Q61</f>
        <v>9167.33951669</v>
      </c>
      <c r="R42" s="44">
        <v>8780.52682066</v>
      </c>
      <c r="S42" s="44">
        <v>7328.10693913</v>
      </c>
      <c r="T42" s="44">
        <v>7628.614690180001</v>
      </c>
      <c r="U42" s="44">
        <v>7585.788015059999</v>
      </c>
      <c r="V42" s="51">
        <v>7531.166647390001</v>
      </c>
      <c r="W42" s="56">
        <v>7500.855531040001</v>
      </c>
      <c r="X42" s="56">
        <v>8631.238335870003</v>
      </c>
      <c r="Y42" s="56">
        <v>8588.3022186</v>
      </c>
    </row>
    <row r="43" spans="1:25" s="2" customFormat="1" ht="16.5">
      <c r="A43" s="40" t="s">
        <v>99</v>
      </c>
      <c r="B43" s="45">
        <f aca="true" t="shared" si="11" ref="B43:O43">SUM(B44:B45)</f>
        <v>169.98</v>
      </c>
      <c r="C43" s="45">
        <f t="shared" si="11"/>
        <v>245.76</v>
      </c>
      <c r="D43" s="45">
        <f t="shared" si="11"/>
        <v>324.83000000000004</v>
      </c>
      <c r="E43" s="45">
        <f t="shared" si="11"/>
        <v>312.59000000000003</v>
      </c>
      <c r="F43" s="45">
        <f t="shared" si="11"/>
        <v>321.14</v>
      </c>
      <c r="G43" s="45">
        <f t="shared" si="11"/>
        <v>333.46</v>
      </c>
      <c r="H43" s="45">
        <f t="shared" si="11"/>
        <v>347.84000000000003</v>
      </c>
      <c r="I43" s="45">
        <f t="shared" si="11"/>
        <v>387.13</v>
      </c>
      <c r="J43" s="45">
        <f t="shared" si="11"/>
        <v>525.7</v>
      </c>
      <c r="K43" s="45">
        <f t="shared" si="11"/>
        <v>582.74</v>
      </c>
      <c r="L43" s="45">
        <f t="shared" si="11"/>
        <v>528.39</v>
      </c>
      <c r="M43" s="45">
        <f t="shared" si="11"/>
        <v>497.64</v>
      </c>
      <c r="N43" s="45">
        <f t="shared" si="11"/>
        <v>425.64000000000004</v>
      </c>
      <c r="O43" s="45">
        <f t="shared" si="11"/>
        <v>471.89</v>
      </c>
      <c r="P43" s="45">
        <f>SUM(P44:P45)</f>
        <v>590.9862392599999</v>
      </c>
      <c r="Q43" s="45">
        <f>SUM(Q44:Q45)</f>
        <v>665.4961501199999</v>
      </c>
      <c r="R43" s="45">
        <v>629.39040828</v>
      </c>
      <c r="S43" s="45">
        <v>592.2427419599998</v>
      </c>
      <c r="T43" s="45">
        <v>533.9079849799998</v>
      </c>
      <c r="U43" s="45">
        <v>479.1520106400001</v>
      </c>
      <c r="V43" s="52">
        <v>465.3488329700001</v>
      </c>
      <c r="W43" s="54">
        <v>474.3260247999999</v>
      </c>
      <c r="X43" s="54">
        <v>524.2142975700002</v>
      </c>
      <c r="Y43" s="54">
        <v>561.0697008800001</v>
      </c>
    </row>
    <row r="44" spans="1:25" s="2" customFormat="1" ht="16.5">
      <c r="A44" s="40" t="s">
        <v>100</v>
      </c>
      <c r="B44" s="45">
        <v>166.14</v>
      </c>
      <c r="C44" s="45">
        <v>239.01</v>
      </c>
      <c r="D44" s="46">
        <v>317.1</v>
      </c>
      <c r="E44" s="46">
        <v>300.79</v>
      </c>
      <c r="F44" s="45">
        <v>304.19</v>
      </c>
      <c r="G44" s="45">
        <v>315.28</v>
      </c>
      <c r="H44" s="45">
        <v>329.23</v>
      </c>
      <c r="I44" s="45">
        <v>370.19</v>
      </c>
      <c r="J44" s="45">
        <v>511.85</v>
      </c>
      <c r="K44" s="45">
        <v>573.35</v>
      </c>
      <c r="L44" s="45">
        <v>512.46</v>
      </c>
      <c r="M44" s="45">
        <v>482.38</v>
      </c>
      <c r="N44" s="45">
        <v>408.97</v>
      </c>
      <c r="O44" s="45">
        <v>448.36</v>
      </c>
      <c r="P44" s="45">
        <v>559.78871465</v>
      </c>
      <c r="Q44" s="45">
        <v>634.0615369</v>
      </c>
      <c r="R44" s="45">
        <v>614.3246906500001</v>
      </c>
      <c r="S44" s="45">
        <v>584.5347895399998</v>
      </c>
      <c r="T44" s="45">
        <v>525.9144492399998</v>
      </c>
      <c r="U44" s="45">
        <v>475.1190451000001</v>
      </c>
      <c r="V44" s="52">
        <v>460.18150190000006</v>
      </c>
      <c r="W44" s="54">
        <v>470.37900354</v>
      </c>
      <c r="X44" s="54">
        <v>519.4210508000001</v>
      </c>
      <c r="Y44" s="54">
        <v>557.7903161199999</v>
      </c>
    </row>
    <row r="45" spans="1:25" s="2" customFormat="1" ht="16.5">
      <c r="A45" s="40" t="s">
        <v>101</v>
      </c>
      <c r="B45" s="45">
        <v>3.84</v>
      </c>
      <c r="C45" s="45">
        <v>6.75</v>
      </c>
      <c r="D45" s="46">
        <v>7.73</v>
      </c>
      <c r="E45" s="46">
        <v>11.8</v>
      </c>
      <c r="F45" s="45">
        <v>16.95</v>
      </c>
      <c r="G45" s="45">
        <v>18.18</v>
      </c>
      <c r="H45" s="45">
        <v>18.61</v>
      </c>
      <c r="I45" s="45">
        <v>16.94</v>
      </c>
      <c r="J45" s="45">
        <v>13.85</v>
      </c>
      <c r="K45" s="45">
        <v>9.39</v>
      </c>
      <c r="L45" s="45">
        <v>15.93</v>
      </c>
      <c r="M45" s="45">
        <v>15.26</v>
      </c>
      <c r="N45" s="45">
        <v>16.67</v>
      </c>
      <c r="O45" s="45">
        <v>23.53</v>
      </c>
      <c r="P45" s="45">
        <v>31.197524610000002</v>
      </c>
      <c r="Q45" s="45">
        <v>31.434613220000003</v>
      </c>
      <c r="R45" s="45">
        <v>15.065717629999998</v>
      </c>
      <c r="S45" s="45">
        <v>7.70795242</v>
      </c>
      <c r="T45" s="45">
        <v>7.99353574</v>
      </c>
      <c r="U45" s="45">
        <v>4.032965539999999</v>
      </c>
      <c r="V45" s="52">
        <v>5.16733107</v>
      </c>
      <c r="W45" s="54">
        <v>3.94702126</v>
      </c>
      <c r="X45" s="54">
        <v>4.79324677</v>
      </c>
      <c r="Y45" s="54">
        <v>3.2793847599999997</v>
      </c>
    </row>
    <row r="46" spans="1:25" s="5" customFormat="1" ht="16.5">
      <c r="A46" s="40" t="s">
        <v>102</v>
      </c>
      <c r="B46" s="45">
        <f aca="true" t="shared" si="12" ref="B46:O46">SUM(B47:B48)</f>
        <v>574.18</v>
      </c>
      <c r="C46" s="45">
        <f t="shared" si="12"/>
        <v>548.6500000000001</v>
      </c>
      <c r="D46" s="45">
        <f t="shared" si="12"/>
        <v>773.89</v>
      </c>
      <c r="E46" s="45">
        <f t="shared" si="12"/>
        <v>614.45</v>
      </c>
      <c r="F46" s="45">
        <f t="shared" si="12"/>
        <v>641.35</v>
      </c>
      <c r="G46" s="45">
        <f t="shared" si="12"/>
        <v>635.82</v>
      </c>
      <c r="H46" s="45">
        <f t="shared" si="12"/>
        <v>639.23</v>
      </c>
      <c r="I46" s="45">
        <f t="shared" si="12"/>
        <v>740.2099999999999</v>
      </c>
      <c r="J46" s="45">
        <f t="shared" si="12"/>
        <v>1048.67</v>
      </c>
      <c r="K46" s="45">
        <f t="shared" si="12"/>
        <v>959.23</v>
      </c>
      <c r="L46" s="45">
        <f t="shared" si="12"/>
        <v>860.12</v>
      </c>
      <c r="M46" s="45">
        <f t="shared" si="12"/>
        <v>667.02</v>
      </c>
      <c r="N46" s="45">
        <f t="shared" si="12"/>
        <v>674.0600000000001</v>
      </c>
      <c r="O46" s="45">
        <f t="shared" si="12"/>
        <v>728.77</v>
      </c>
      <c r="P46" s="45">
        <f>SUM(P47:P48)</f>
        <v>919.5585954400001</v>
      </c>
      <c r="Q46" s="45">
        <f>SUM(Q47:Q48)</f>
        <v>1030.8034323999998</v>
      </c>
      <c r="R46" s="45">
        <v>1125.6719989199999</v>
      </c>
      <c r="S46" s="45">
        <v>808.13383894</v>
      </c>
      <c r="T46" s="45">
        <v>940.9379541700001</v>
      </c>
      <c r="U46" s="45">
        <v>829.1335378000001</v>
      </c>
      <c r="V46" s="52">
        <v>959.4023899300003</v>
      </c>
      <c r="W46" s="54">
        <v>903.9741831</v>
      </c>
      <c r="X46" s="54">
        <v>1217.2336231200004</v>
      </c>
      <c r="Y46" s="54">
        <v>1110.3534266900006</v>
      </c>
    </row>
    <row r="47" spans="1:25" s="2" customFormat="1" ht="16.5">
      <c r="A47" s="40" t="s">
        <v>103</v>
      </c>
      <c r="B47" s="45">
        <v>8.28</v>
      </c>
      <c r="C47" s="45">
        <v>3.58</v>
      </c>
      <c r="D47" s="46">
        <v>5.01</v>
      </c>
      <c r="E47" s="46">
        <v>12.12</v>
      </c>
      <c r="F47" s="45">
        <v>10.62</v>
      </c>
      <c r="G47" s="45">
        <v>9.37</v>
      </c>
      <c r="H47" s="45">
        <v>6.71</v>
      </c>
      <c r="I47" s="45">
        <v>6.15</v>
      </c>
      <c r="J47" s="45">
        <v>4.88</v>
      </c>
      <c r="K47" s="45">
        <v>11.72</v>
      </c>
      <c r="L47" s="45">
        <v>11.12</v>
      </c>
      <c r="M47" s="45">
        <v>10.39</v>
      </c>
      <c r="N47" s="45">
        <v>37.07</v>
      </c>
      <c r="O47" s="45">
        <v>4.27</v>
      </c>
      <c r="P47" s="45">
        <v>15.864557580000001</v>
      </c>
      <c r="Q47" s="45">
        <v>17.34231023</v>
      </c>
      <c r="R47" s="45">
        <v>8.90695384</v>
      </c>
      <c r="S47" s="45">
        <v>6.10905908</v>
      </c>
      <c r="T47" s="45">
        <v>4.6851008</v>
      </c>
      <c r="U47" s="45">
        <v>-5.03060891</v>
      </c>
      <c r="V47" s="52">
        <v>3.89100158</v>
      </c>
      <c r="W47" s="54">
        <v>5.412027420000001</v>
      </c>
      <c r="X47" s="54">
        <v>5.26260918</v>
      </c>
      <c r="Y47" s="54">
        <v>5.56886586</v>
      </c>
    </row>
    <row r="48" spans="1:25" s="5" customFormat="1" ht="16.5">
      <c r="A48" s="40" t="s">
        <v>104</v>
      </c>
      <c r="B48" s="45">
        <v>565.9</v>
      </c>
      <c r="C48" s="45">
        <v>545.07</v>
      </c>
      <c r="D48" s="46">
        <v>768.88</v>
      </c>
      <c r="E48" s="46">
        <v>602.33</v>
      </c>
      <c r="F48" s="45">
        <v>630.73</v>
      </c>
      <c r="G48" s="45">
        <v>626.45</v>
      </c>
      <c r="H48" s="45">
        <v>632.52</v>
      </c>
      <c r="I48" s="45">
        <v>734.06</v>
      </c>
      <c r="J48" s="45">
        <v>1043.79</v>
      </c>
      <c r="K48" s="45">
        <v>947.51</v>
      </c>
      <c r="L48" s="45">
        <v>849</v>
      </c>
      <c r="M48" s="45">
        <v>656.63</v>
      </c>
      <c r="N48" s="45">
        <v>636.99</v>
      </c>
      <c r="O48" s="45">
        <v>724.5</v>
      </c>
      <c r="P48" s="45">
        <v>903.6940378600001</v>
      </c>
      <c r="Q48" s="45">
        <v>1013.4611221699998</v>
      </c>
      <c r="R48" s="45">
        <v>1116.76504508</v>
      </c>
      <c r="S48" s="45">
        <v>802.0247798600001</v>
      </c>
      <c r="T48" s="45">
        <v>936.2528533699999</v>
      </c>
      <c r="U48" s="45">
        <v>834.1641467100002</v>
      </c>
      <c r="V48" s="52">
        <v>955.5113883500003</v>
      </c>
      <c r="W48" s="54">
        <v>898.5621556799999</v>
      </c>
      <c r="X48" s="54">
        <v>1211.9710139400004</v>
      </c>
      <c r="Y48" s="54">
        <v>1104.7845608300006</v>
      </c>
    </row>
    <row r="49" spans="1:25" s="5" customFormat="1" ht="16.5">
      <c r="A49" s="40" t="s">
        <v>105</v>
      </c>
      <c r="B49" s="45">
        <f aca="true" t="shared" si="13" ref="B49:O49">B50+B53+B54+B58+B59</f>
        <v>4834.88</v>
      </c>
      <c r="C49" s="45">
        <f t="shared" si="13"/>
        <v>4902.450000000001</v>
      </c>
      <c r="D49" s="45">
        <f t="shared" si="13"/>
        <v>5359.799999999999</v>
      </c>
      <c r="E49" s="45">
        <f t="shared" si="13"/>
        <v>4776.879999999999</v>
      </c>
      <c r="F49" s="45">
        <f t="shared" si="13"/>
        <v>4999.860000000001</v>
      </c>
      <c r="G49" s="45">
        <f t="shared" si="13"/>
        <v>4686.74</v>
      </c>
      <c r="H49" s="45">
        <f t="shared" si="13"/>
        <v>5306.41</v>
      </c>
      <c r="I49" s="45">
        <f t="shared" si="13"/>
        <v>5673.34</v>
      </c>
      <c r="J49" s="45">
        <f t="shared" si="13"/>
        <v>7534.28</v>
      </c>
      <c r="K49" s="45">
        <f t="shared" si="13"/>
        <v>6762.06</v>
      </c>
      <c r="L49" s="45">
        <f t="shared" si="13"/>
        <v>5868.51</v>
      </c>
      <c r="M49" s="45">
        <f t="shared" si="13"/>
        <v>5574.2300000000005</v>
      </c>
      <c r="N49" s="45">
        <f t="shared" si="13"/>
        <v>5299.5599999999995</v>
      </c>
      <c r="O49" s="45">
        <f t="shared" si="13"/>
        <v>5821.780000000001</v>
      </c>
      <c r="P49" s="45">
        <f>P50+P53+P54+P58+P59</f>
        <v>7026.884354209999</v>
      </c>
      <c r="Q49" s="45">
        <f>Q50+Q53+Q54+Q58+Q59</f>
        <v>7483.59512899</v>
      </c>
      <c r="R49" s="45">
        <v>7015.251572980001</v>
      </c>
      <c r="S49" s="45">
        <v>5944.679835390001</v>
      </c>
      <c r="T49" s="45">
        <v>6197.718742729999</v>
      </c>
      <c r="U49" s="45">
        <v>6281.814908840001</v>
      </c>
      <c r="V49" s="52">
        <v>6121.203515779999</v>
      </c>
      <c r="W49" s="54">
        <v>6124.910701710001</v>
      </c>
      <c r="X49" s="54">
        <v>6869.394794309997</v>
      </c>
      <c r="Y49" s="54">
        <v>6908.755081280003</v>
      </c>
    </row>
    <row r="50" spans="1:25" s="5" customFormat="1" ht="16.5">
      <c r="A50" s="40" t="s">
        <v>106</v>
      </c>
      <c r="B50" s="45">
        <f aca="true" t="shared" si="14" ref="B50:O50">SUM(B51:B52)</f>
        <v>3340.12</v>
      </c>
      <c r="C50" s="45">
        <f t="shared" si="14"/>
        <v>3271.65</v>
      </c>
      <c r="D50" s="45">
        <f t="shared" si="14"/>
        <v>3676.41</v>
      </c>
      <c r="E50" s="45">
        <f t="shared" si="14"/>
        <v>3004.37</v>
      </c>
      <c r="F50" s="45">
        <f t="shared" si="14"/>
        <v>3345.63</v>
      </c>
      <c r="G50" s="45">
        <f t="shared" si="14"/>
        <v>2978.87</v>
      </c>
      <c r="H50" s="45">
        <f t="shared" si="14"/>
        <v>3524.66</v>
      </c>
      <c r="I50" s="45">
        <f t="shared" si="14"/>
        <v>3658.15</v>
      </c>
      <c r="J50" s="45">
        <f t="shared" si="14"/>
        <v>5561.63</v>
      </c>
      <c r="K50" s="45">
        <f t="shared" si="14"/>
        <v>4719.77</v>
      </c>
      <c r="L50" s="45">
        <f t="shared" si="14"/>
        <v>3905.38</v>
      </c>
      <c r="M50" s="45">
        <f t="shared" si="14"/>
        <v>3507.11</v>
      </c>
      <c r="N50" s="45">
        <f t="shared" si="14"/>
        <v>3355.97</v>
      </c>
      <c r="O50" s="45">
        <f t="shared" si="14"/>
        <v>3739.12</v>
      </c>
      <c r="P50" s="45">
        <f>SUM(P51:P52)</f>
        <v>4875.2090603199995</v>
      </c>
      <c r="Q50" s="45">
        <f>SUM(Q51:Q52)</f>
        <v>5051.668604960001</v>
      </c>
      <c r="R50" s="45">
        <v>4834.193833189999</v>
      </c>
      <c r="S50" s="45">
        <v>3843.991862189999</v>
      </c>
      <c r="T50" s="45">
        <v>4051.90587269</v>
      </c>
      <c r="U50" s="45">
        <v>4022.34014377</v>
      </c>
      <c r="V50" s="52">
        <v>3971.08163228</v>
      </c>
      <c r="W50" s="54">
        <v>4048.9191410600015</v>
      </c>
      <c r="X50" s="54">
        <v>4669.375893079997</v>
      </c>
      <c r="Y50" s="54">
        <v>4507.2639743400005</v>
      </c>
    </row>
    <row r="51" spans="1:25" s="5" customFormat="1" ht="16.5">
      <c r="A51" s="40" t="s">
        <v>107</v>
      </c>
      <c r="B51" s="45">
        <v>2858.84</v>
      </c>
      <c r="C51" s="45">
        <v>2776.67</v>
      </c>
      <c r="D51" s="46">
        <v>3164.19</v>
      </c>
      <c r="E51" s="46">
        <v>2542.65</v>
      </c>
      <c r="F51" s="45">
        <v>2908.62</v>
      </c>
      <c r="G51" s="45">
        <v>2564.56</v>
      </c>
      <c r="H51" s="45">
        <v>3091.43</v>
      </c>
      <c r="I51" s="45">
        <v>3165.71</v>
      </c>
      <c r="J51" s="45">
        <v>4874.84</v>
      </c>
      <c r="K51" s="45">
        <v>4156.17</v>
      </c>
      <c r="L51" s="45">
        <v>3413.05</v>
      </c>
      <c r="M51" s="45">
        <v>3035.06</v>
      </c>
      <c r="N51" s="45">
        <v>2946.45</v>
      </c>
      <c r="O51" s="45">
        <v>3291.06</v>
      </c>
      <c r="P51" s="45">
        <v>4334.417877</v>
      </c>
      <c r="Q51" s="45">
        <v>4469.185425320001</v>
      </c>
      <c r="R51" s="45">
        <v>4306.14723349</v>
      </c>
      <c r="S51" s="45">
        <v>3306.093312969999</v>
      </c>
      <c r="T51" s="45">
        <v>3565.706149379999</v>
      </c>
      <c r="U51" s="45">
        <v>3522.11110096</v>
      </c>
      <c r="V51" s="52">
        <v>3464.9482382399997</v>
      </c>
      <c r="W51" s="54">
        <v>3554.4756465100004</v>
      </c>
      <c r="X51" s="54">
        <v>4163.7367752</v>
      </c>
      <c r="Y51" s="54">
        <v>4016.473780469999</v>
      </c>
    </row>
    <row r="52" spans="1:25" s="5" customFormat="1" ht="16.5">
      <c r="A52" s="40" t="s">
        <v>108</v>
      </c>
      <c r="B52" s="45">
        <v>481.28</v>
      </c>
      <c r="C52" s="45">
        <v>494.98</v>
      </c>
      <c r="D52" s="46">
        <v>512.22</v>
      </c>
      <c r="E52" s="46">
        <v>461.72</v>
      </c>
      <c r="F52" s="45">
        <v>437.01</v>
      </c>
      <c r="G52" s="45">
        <v>414.31</v>
      </c>
      <c r="H52" s="45">
        <v>433.23</v>
      </c>
      <c r="I52" s="45">
        <v>492.44</v>
      </c>
      <c r="J52" s="45">
        <v>686.79</v>
      </c>
      <c r="K52" s="45">
        <v>563.6</v>
      </c>
      <c r="L52" s="45">
        <v>492.33</v>
      </c>
      <c r="M52" s="45">
        <v>472.05</v>
      </c>
      <c r="N52" s="45">
        <v>409.52</v>
      </c>
      <c r="O52" s="45">
        <v>448.06</v>
      </c>
      <c r="P52" s="45">
        <v>540.7911833200001</v>
      </c>
      <c r="Q52" s="45">
        <v>582.4831796399999</v>
      </c>
      <c r="R52" s="45">
        <v>528.0465997</v>
      </c>
      <c r="S52" s="45">
        <v>537.89854922</v>
      </c>
      <c r="T52" s="45">
        <v>486.1997233100001</v>
      </c>
      <c r="U52" s="45">
        <v>500.2290428100001</v>
      </c>
      <c r="V52" s="52">
        <v>506.1333940400001</v>
      </c>
      <c r="W52" s="54">
        <v>494.4434945500001</v>
      </c>
      <c r="X52" s="54">
        <v>505.63911787999996</v>
      </c>
      <c r="Y52" s="54">
        <v>490.79019387000005</v>
      </c>
    </row>
    <row r="53" spans="1:25" s="5" customFormat="1" ht="16.5">
      <c r="A53" s="40" t="s">
        <v>109</v>
      </c>
      <c r="B53" s="45">
        <v>65.33</v>
      </c>
      <c r="C53" s="45">
        <v>70.17</v>
      </c>
      <c r="D53" s="46">
        <v>74.16</v>
      </c>
      <c r="E53" s="46">
        <v>86.72</v>
      </c>
      <c r="F53" s="45">
        <v>73.67</v>
      </c>
      <c r="G53" s="45">
        <v>72.33</v>
      </c>
      <c r="H53" s="45">
        <v>83.66</v>
      </c>
      <c r="I53" s="45">
        <v>109.87</v>
      </c>
      <c r="J53" s="45">
        <v>114.43</v>
      </c>
      <c r="K53" s="45">
        <v>109.81</v>
      </c>
      <c r="L53" s="45">
        <v>99.92</v>
      </c>
      <c r="M53" s="45">
        <v>105.3</v>
      </c>
      <c r="N53" s="45">
        <v>69.89</v>
      </c>
      <c r="O53" s="45">
        <v>74.69</v>
      </c>
      <c r="P53" s="45">
        <v>97.03310772</v>
      </c>
      <c r="Q53" s="45">
        <v>131.89280961999998</v>
      </c>
      <c r="R53" s="45">
        <v>108.01563448000002</v>
      </c>
      <c r="S53" s="45">
        <v>82.12583436999999</v>
      </c>
      <c r="T53" s="45">
        <v>86.29183307000001</v>
      </c>
      <c r="U53" s="45">
        <v>104.66559266000003</v>
      </c>
      <c r="V53" s="52">
        <v>84.02266797000001</v>
      </c>
      <c r="W53" s="54">
        <v>83.19926024000002</v>
      </c>
      <c r="X53" s="54">
        <v>100.78816468</v>
      </c>
      <c r="Y53" s="54">
        <v>126.31125263999999</v>
      </c>
    </row>
    <row r="54" spans="1:25" s="5" customFormat="1" ht="16.5">
      <c r="A54" s="40" t="s">
        <v>110</v>
      </c>
      <c r="B54" s="45">
        <f aca="true" t="shared" si="15" ref="B54:O54">SUM(B55:B57)</f>
        <v>755.1199999999999</v>
      </c>
      <c r="C54" s="45">
        <f t="shared" si="15"/>
        <v>776.8500000000001</v>
      </c>
      <c r="D54" s="45">
        <f t="shared" si="15"/>
        <v>793.61</v>
      </c>
      <c r="E54" s="45">
        <f t="shared" si="15"/>
        <v>811.3</v>
      </c>
      <c r="F54" s="45">
        <f t="shared" si="15"/>
        <v>811.9100000000001</v>
      </c>
      <c r="G54" s="45">
        <f t="shared" si="15"/>
        <v>841.74</v>
      </c>
      <c r="H54" s="45">
        <f t="shared" si="15"/>
        <v>857.5500000000001</v>
      </c>
      <c r="I54" s="45">
        <f t="shared" si="15"/>
        <v>870.84</v>
      </c>
      <c r="J54" s="45">
        <f t="shared" si="15"/>
        <v>879.1999999999999</v>
      </c>
      <c r="K54" s="45">
        <f t="shared" si="15"/>
        <v>923.75</v>
      </c>
      <c r="L54" s="45">
        <f t="shared" si="15"/>
        <v>922.8600000000001</v>
      </c>
      <c r="M54" s="45">
        <f t="shared" si="15"/>
        <v>966.98</v>
      </c>
      <c r="N54" s="45">
        <f t="shared" si="15"/>
        <v>942.39</v>
      </c>
      <c r="O54" s="45">
        <f t="shared" si="15"/>
        <v>1001.99</v>
      </c>
      <c r="P54" s="45">
        <f>SUM(P55:P57)</f>
        <v>1021.1550522100002</v>
      </c>
      <c r="Q54" s="45">
        <f>SUM(Q55:Q57)</f>
        <v>1072.2099819799998</v>
      </c>
      <c r="R54" s="45">
        <v>1008.9693355600002</v>
      </c>
      <c r="S54" s="45">
        <v>1019.5742809999999</v>
      </c>
      <c r="T54" s="45">
        <v>1039.8476103</v>
      </c>
      <c r="U54" s="45">
        <v>1058.5084011100005</v>
      </c>
      <c r="V54" s="52">
        <v>1041.6340188599997</v>
      </c>
      <c r="W54" s="54">
        <v>1056.2691448</v>
      </c>
      <c r="X54" s="54">
        <v>1076.7086345400003</v>
      </c>
      <c r="Y54" s="54">
        <v>1092.5838676000003</v>
      </c>
    </row>
    <row r="55" spans="1:25" s="5" customFormat="1" ht="16.5">
      <c r="A55" s="40" t="s">
        <v>111</v>
      </c>
      <c r="B55" s="45">
        <v>252.03</v>
      </c>
      <c r="C55" s="45">
        <v>259.1</v>
      </c>
      <c r="D55" s="46">
        <v>259.09</v>
      </c>
      <c r="E55" s="46">
        <v>258.11</v>
      </c>
      <c r="F55" s="45">
        <v>259.49</v>
      </c>
      <c r="G55" s="45">
        <v>270.67</v>
      </c>
      <c r="H55" s="45">
        <v>269.56</v>
      </c>
      <c r="I55" s="45">
        <v>276.32</v>
      </c>
      <c r="J55" s="45">
        <v>276.96</v>
      </c>
      <c r="K55" s="45">
        <v>282.04</v>
      </c>
      <c r="L55" s="45">
        <v>284.68</v>
      </c>
      <c r="M55" s="45">
        <v>295.95</v>
      </c>
      <c r="N55" s="45">
        <v>302.79</v>
      </c>
      <c r="O55" s="45">
        <v>311.37</v>
      </c>
      <c r="P55" s="45">
        <v>316.79015575000005</v>
      </c>
      <c r="Q55" s="45">
        <v>318.5515684699999</v>
      </c>
      <c r="R55" s="45">
        <v>322.33892437999987</v>
      </c>
      <c r="S55" s="45">
        <v>326.58026419</v>
      </c>
      <c r="T55" s="45">
        <v>332.06624831000005</v>
      </c>
      <c r="U55" s="45">
        <v>341.54575964</v>
      </c>
      <c r="V55" s="52">
        <v>345.037277</v>
      </c>
      <c r="W55" s="54">
        <v>349.6539026400001</v>
      </c>
      <c r="X55" s="54">
        <v>354.67821597000005</v>
      </c>
      <c r="Y55" s="54">
        <v>356.26782684999995</v>
      </c>
    </row>
    <row r="56" spans="1:25" s="5" customFormat="1" ht="16.5">
      <c r="A56" s="40" t="s">
        <v>112</v>
      </c>
      <c r="B56" s="45">
        <v>197.25</v>
      </c>
      <c r="C56" s="45">
        <v>205.08</v>
      </c>
      <c r="D56" s="46">
        <v>205.03</v>
      </c>
      <c r="E56" s="46">
        <v>222.26</v>
      </c>
      <c r="F56" s="45">
        <v>218.71</v>
      </c>
      <c r="G56" s="45">
        <v>228.34</v>
      </c>
      <c r="H56" s="45">
        <v>234.77</v>
      </c>
      <c r="I56" s="45">
        <v>230.54</v>
      </c>
      <c r="J56" s="45">
        <v>238.6</v>
      </c>
      <c r="K56" s="45">
        <v>253.74</v>
      </c>
      <c r="L56" s="45">
        <v>260.24</v>
      </c>
      <c r="M56" s="45">
        <v>283.97</v>
      </c>
      <c r="N56" s="45">
        <v>267.74</v>
      </c>
      <c r="O56" s="45">
        <v>284.19</v>
      </c>
      <c r="P56" s="45">
        <v>289.1388385000001</v>
      </c>
      <c r="Q56" s="45">
        <v>290.5036198</v>
      </c>
      <c r="R56" s="45">
        <v>285.63296577000006</v>
      </c>
      <c r="S56" s="45">
        <v>279.6372074900001</v>
      </c>
      <c r="T56" s="45">
        <v>277.18509278</v>
      </c>
      <c r="U56" s="45">
        <v>281.63139105</v>
      </c>
      <c r="V56" s="52">
        <v>284.19560047000004</v>
      </c>
      <c r="W56" s="54">
        <v>280.45883530000003</v>
      </c>
      <c r="X56" s="54">
        <v>275.15789804</v>
      </c>
      <c r="Y56" s="54">
        <v>278.74159888</v>
      </c>
    </row>
    <row r="57" spans="1:25" s="5" customFormat="1" ht="16.5">
      <c r="A57" s="40" t="s">
        <v>113</v>
      </c>
      <c r="B57" s="45">
        <v>305.84</v>
      </c>
      <c r="C57" s="45">
        <v>312.67</v>
      </c>
      <c r="D57" s="46">
        <v>329.49</v>
      </c>
      <c r="E57" s="46">
        <v>330.93</v>
      </c>
      <c r="F57" s="45">
        <v>333.71</v>
      </c>
      <c r="G57" s="45">
        <v>342.73</v>
      </c>
      <c r="H57" s="45">
        <v>353.22</v>
      </c>
      <c r="I57" s="45">
        <v>363.98</v>
      </c>
      <c r="J57" s="45">
        <v>363.64</v>
      </c>
      <c r="K57" s="45">
        <v>387.97</v>
      </c>
      <c r="L57" s="45">
        <v>377.94</v>
      </c>
      <c r="M57" s="45">
        <v>387.06</v>
      </c>
      <c r="N57" s="45">
        <v>371.86</v>
      </c>
      <c r="O57" s="45">
        <v>406.43</v>
      </c>
      <c r="P57" s="45">
        <v>415.22605796000005</v>
      </c>
      <c r="Q57" s="45">
        <v>463.1547937099999</v>
      </c>
      <c r="R57" s="45">
        <v>400.9974454099999</v>
      </c>
      <c r="S57" s="45">
        <v>413.35680932</v>
      </c>
      <c r="T57" s="45">
        <v>430.5962692100001</v>
      </c>
      <c r="U57" s="45">
        <v>435.33125042</v>
      </c>
      <c r="V57" s="52">
        <v>412.4011413900001</v>
      </c>
      <c r="W57" s="54">
        <v>426.15640686000006</v>
      </c>
      <c r="X57" s="54">
        <v>446.8725205299999</v>
      </c>
      <c r="Y57" s="54">
        <v>457.57444187</v>
      </c>
    </row>
    <row r="58" spans="1:25" s="5" customFormat="1" ht="16.5">
      <c r="A58" s="40" t="s">
        <v>114</v>
      </c>
      <c r="B58" s="45">
        <v>28.88</v>
      </c>
      <c r="C58" s="45">
        <v>37.85</v>
      </c>
      <c r="D58" s="46">
        <v>33.25</v>
      </c>
      <c r="E58" s="46">
        <v>49.64</v>
      </c>
      <c r="F58" s="45">
        <v>21.84</v>
      </c>
      <c r="G58" s="45">
        <v>20.63</v>
      </c>
      <c r="H58" s="45">
        <v>21.91</v>
      </c>
      <c r="I58" s="45">
        <v>39.05</v>
      </c>
      <c r="J58" s="45">
        <v>24.69</v>
      </c>
      <c r="K58" s="45">
        <v>31.44</v>
      </c>
      <c r="L58" s="45">
        <v>25</v>
      </c>
      <c r="M58" s="45">
        <v>44.95</v>
      </c>
      <c r="N58" s="45">
        <v>26.65</v>
      </c>
      <c r="O58" s="45">
        <v>37.1</v>
      </c>
      <c r="P58" s="45">
        <v>29.614749990000004</v>
      </c>
      <c r="Q58" s="45">
        <v>49.96250001999999</v>
      </c>
      <c r="R58" s="45">
        <v>29.52187708</v>
      </c>
      <c r="S58" s="45">
        <v>28.916214</v>
      </c>
      <c r="T58" s="45">
        <v>27.129319969999997</v>
      </c>
      <c r="U58" s="45">
        <v>46.36725008</v>
      </c>
      <c r="V58" s="52">
        <v>26.616500079999998</v>
      </c>
      <c r="W58" s="54">
        <v>32.79875201</v>
      </c>
      <c r="X58" s="54">
        <v>27.685339349999996</v>
      </c>
      <c r="Y58" s="54">
        <v>46.71049576</v>
      </c>
    </row>
    <row r="59" spans="1:25" s="4" customFormat="1" ht="16.5">
      <c r="A59" s="40" t="s">
        <v>115</v>
      </c>
      <c r="B59" s="45">
        <v>645.43</v>
      </c>
      <c r="C59" s="45">
        <v>745.93</v>
      </c>
      <c r="D59" s="46">
        <v>782.37</v>
      </c>
      <c r="E59" s="46">
        <v>824.85</v>
      </c>
      <c r="F59" s="45">
        <v>746.81</v>
      </c>
      <c r="G59" s="45">
        <v>773.17</v>
      </c>
      <c r="H59" s="45">
        <v>818.63</v>
      </c>
      <c r="I59" s="45">
        <v>995.43</v>
      </c>
      <c r="J59" s="45">
        <v>954.33</v>
      </c>
      <c r="K59" s="45">
        <v>977.29</v>
      </c>
      <c r="L59" s="45">
        <v>915.35</v>
      </c>
      <c r="M59" s="45">
        <v>949.89</v>
      </c>
      <c r="N59" s="45">
        <v>904.66</v>
      </c>
      <c r="O59" s="45">
        <v>968.88</v>
      </c>
      <c r="P59" s="45">
        <v>1003.87238397</v>
      </c>
      <c r="Q59" s="45">
        <v>1177.86123241</v>
      </c>
      <c r="R59" s="45">
        <v>1034.55089267</v>
      </c>
      <c r="S59" s="45">
        <v>970.0716438300001</v>
      </c>
      <c r="T59" s="45">
        <v>992.5441067</v>
      </c>
      <c r="U59" s="45">
        <v>1049.9335212199996</v>
      </c>
      <c r="V59" s="52">
        <v>997.8486965899999</v>
      </c>
      <c r="W59" s="54">
        <v>903.7244035999997</v>
      </c>
      <c r="X59" s="54">
        <v>994.8367626599997</v>
      </c>
      <c r="Y59" s="54">
        <v>1135.8854909400002</v>
      </c>
    </row>
    <row r="60" spans="1:25" s="2" customFormat="1" ht="16.5">
      <c r="A60" s="40" t="s">
        <v>116</v>
      </c>
      <c r="B60" s="45">
        <v>-5.98</v>
      </c>
      <c r="C60" s="45">
        <v>0.86</v>
      </c>
      <c r="D60" s="46">
        <v>29.5</v>
      </c>
      <c r="E60" s="46">
        <v>40.37</v>
      </c>
      <c r="F60" s="45">
        <v>3.75</v>
      </c>
      <c r="G60" s="45">
        <v>-9.31</v>
      </c>
      <c r="H60" s="45">
        <v>-7.96</v>
      </c>
      <c r="I60" s="45">
        <v>-156.96</v>
      </c>
      <c r="J60" s="45">
        <v>-60.27</v>
      </c>
      <c r="K60" s="45">
        <v>41.39</v>
      </c>
      <c r="L60" s="45">
        <v>29.4</v>
      </c>
      <c r="M60" s="45">
        <v>32.94</v>
      </c>
      <c r="N60" s="45">
        <v>15.49</v>
      </c>
      <c r="O60" s="45">
        <v>-4.51</v>
      </c>
      <c r="P60" s="45">
        <v>-2.99196889</v>
      </c>
      <c r="Q60" s="45">
        <v>-12.555194819999997</v>
      </c>
      <c r="R60" s="45">
        <v>10.21284048</v>
      </c>
      <c r="S60" s="45">
        <v>-16.949477159999997</v>
      </c>
      <c r="T60" s="45">
        <v>-42.972491699999985</v>
      </c>
      <c r="U60" s="45">
        <v>-4.31244222</v>
      </c>
      <c r="V60" s="52">
        <v>-14.788091289999995</v>
      </c>
      <c r="W60" s="52">
        <v>-2.3553785700000014</v>
      </c>
      <c r="X60" s="54">
        <v>20.39562087</v>
      </c>
      <c r="Y60" s="54">
        <v>8.124009749999999</v>
      </c>
    </row>
    <row r="61" spans="1:25" s="4" customFormat="1" ht="16.5">
      <c r="A61" s="40" t="s">
        <v>117</v>
      </c>
      <c r="B61" s="45">
        <f aca="true" t="shared" si="16" ref="B61:O61">SUM(B62:B64)</f>
        <v>-0.03</v>
      </c>
      <c r="C61" s="45">
        <f t="shared" si="16"/>
        <v>23.88</v>
      </c>
      <c r="D61" s="45">
        <f t="shared" si="16"/>
        <v>0</v>
      </c>
      <c r="E61" s="45">
        <f t="shared" si="16"/>
        <v>2.66</v>
      </c>
      <c r="F61" s="45">
        <f t="shared" si="16"/>
        <v>6.28</v>
      </c>
      <c r="G61" s="45">
        <f t="shared" si="16"/>
        <v>1.9800000000000004</v>
      </c>
      <c r="H61" s="45">
        <f t="shared" si="16"/>
        <v>0.46</v>
      </c>
      <c r="I61" s="45">
        <f t="shared" si="16"/>
        <v>49.480000000000004</v>
      </c>
      <c r="J61" s="45">
        <f t="shared" si="16"/>
        <v>0.36</v>
      </c>
      <c r="K61" s="45">
        <f t="shared" si="16"/>
        <v>100</v>
      </c>
      <c r="L61" s="45">
        <f t="shared" si="16"/>
        <v>0</v>
      </c>
      <c r="M61" s="45">
        <f t="shared" si="16"/>
        <v>27</v>
      </c>
      <c r="N61" s="45">
        <f t="shared" si="16"/>
        <v>0</v>
      </c>
      <c r="O61" s="45">
        <f t="shared" si="16"/>
        <v>0.36</v>
      </c>
      <c r="P61" s="45">
        <f>SUM(P62:P64)</f>
        <v>0</v>
      </c>
      <c r="Q61" s="45">
        <f>SUM(Q62:Q64)</f>
        <v>0</v>
      </c>
      <c r="R61" s="45">
        <v>0</v>
      </c>
      <c r="S61" s="45">
        <v>0</v>
      </c>
      <c r="T61" s="45">
        <v>-0.9775</v>
      </c>
      <c r="U61" s="45">
        <v>0</v>
      </c>
      <c r="V61" s="52">
        <v>0</v>
      </c>
      <c r="W61" s="56">
        <v>0</v>
      </c>
      <c r="X61" s="56">
        <v>0</v>
      </c>
      <c r="Y61" s="56">
        <v>0</v>
      </c>
    </row>
    <row r="62" spans="1:25" s="2" customFormat="1" ht="16.5">
      <c r="A62" s="40" t="s">
        <v>118</v>
      </c>
      <c r="B62" s="45">
        <v>0</v>
      </c>
      <c r="C62" s="45">
        <v>0</v>
      </c>
      <c r="D62" s="46">
        <v>0</v>
      </c>
      <c r="E62" s="46">
        <v>0</v>
      </c>
      <c r="F62" s="45">
        <v>6.28</v>
      </c>
      <c r="G62" s="45">
        <v>-4.56</v>
      </c>
      <c r="H62" s="45">
        <v>0.27</v>
      </c>
      <c r="I62" s="45">
        <v>0.06</v>
      </c>
      <c r="J62" s="45">
        <v>0.36</v>
      </c>
      <c r="K62" s="45">
        <v>0</v>
      </c>
      <c r="L62" s="45">
        <v>0</v>
      </c>
      <c r="M62" s="45">
        <v>0</v>
      </c>
      <c r="N62" s="45">
        <v>0</v>
      </c>
      <c r="O62" s="45">
        <v>0.36</v>
      </c>
      <c r="P62" s="45">
        <v>0</v>
      </c>
      <c r="Q62" s="45">
        <v>0</v>
      </c>
      <c r="R62" s="45">
        <v>0</v>
      </c>
      <c r="S62" s="45">
        <v>0</v>
      </c>
      <c r="T62" s="45">
        <v>-0.9775</v>
      </c>
      <c r="U62" s="45">
        <v>0</v>
      </c>
      <c r="V62" s="52">
        <v>0</v>
      </c>
      <c r="W62" s="54">
        <v>0</v>
      </c>
      <c r="X62" s="54">
        <v>0</v>
      </c>
      <c r="Y62" s="54">
        <v>0</v>
      </c>
    </row>
    <row r="63" spans="1:25" s="2" customFormat="1" ht="16.5">
      <c r="A63" s="40" t="s">
        <v>119</v>
      </c>
      <c r="B63" s="45">
        <v>0</v>
      </c>
      <c r="C63" s="45">
        <v>0</v>
      </c>
      <c r="D63" s="46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52">
        <v>0</v>
      </c>
      <c r="W63" s="56">
        <v>0</v>
      </c>
      <c r="X63" s="56">
        <v>0</v>
      </c>
      <c r="Y63" s="56">
        <v>0</v>
      </c>
    </row>
    <row r="64" spans="1:25" s="4" customFormat="1" ht="16.5">
      <c r="A64" s="40" t="s">
        <v>120</v>
      </c>
      <c r="B64" s="45">
        <v>-0.03</v>
      </c>
      <c r="C64" s="45">
        <v>23.88</v>
      </c>
      <c r="D64" s="46">
        <v>0</v>
      </c>
      <c r="E64" s="46">
        <v>2.66</v>
      </c>
      <c r="F64" s="45">
        <v>0</v>
      </c>
      <c r="G64" s="45">
        <v>6.54</v>
      </c>
      <c r="H64" s="45">
        <v>0.19</v>
      </c>
      <c r="I64" s="45">
        <v>49.42</v>
      </c>
      <c r="J64" s="45">
        <v>0</v>
      </c>
      <c r="K64" s="45">
        <v>100</v>
      </c>
      <c r="L64" s="45">
        <v>0</v>
      </c>
      <c r="M64" s="45">
        <v>27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52">
        <v>0</v>
      </c>
      <c r="W64" s="54">
        <v>0</v>
      </c>
      <c r="X64" s="54">
        <v>0</v>
      </c>
      <c r="Y64" s="54">
        <v>0</v>
      </c>
    </row>
    <row r="65" spans="1:25" s="4" customFormat="1" ht="16.5">
      <c r="A65" s="39" t="s">
        <v>121</v>
      </c>
      <c r="B65" s="44">
        <v>3001.41</v>
      </c>
      <c r="C65" s="44">
        <v>2369.36</v>
      </c>
      <c r="D65" s="47">
        <v>3007.47</v>
      </c>
      <c r="E65" s="47">
        <v>1526.1</v>
      </c>
      <c r="F65" s="44">
        <v>2591.93</v>
      </c>
      <c r="G65" s="44">
        <v>2195.98</v>
      </c>
      <c r="H65" s="44">
        <v>2568.93</v>
      </c>
      <c r="I65" s="44">
        <v>3678.99</v>
      </c>
      <c r="J65" s="44">
        <v>6650.03</v>
      </c>
      <c r="K65" s="44">
        <v>4953.31</v>
      </c>
      <c r="L65" s="44">
        <v>3984.58</v>
      </c>
      <c r="M65" s="44">
        <v>2919.94</v>
      </c>
      <c r="N65" s="44">
        <v>1791.06</v>
      </c>
      <c r="O65" s="44">
        <v>2899.99</v>
      </c>
      <c r="P65" s="44">
        <v>4299.37541492</v>
      </c>
      <c r="Q65" s="44">
        <v>4492.0115433</v>
      </c>
      <c r="R65" s="44">
        <v>4286.677568089999</v>
      </c>
      <c r="S65" s="44">
        <v>2033.81107119</v>
      </c>
      <c r="T65" s="44">
        <v>2354.31666335</v>
      </c>
      <c r="U65" s="44">
        <v>2214.59845523</v>
      </c>
      <c r="V65" s="51">
        <v>2491.5262828899995</v>
      </c>
      <c r="W65" s="56">
        <v>2618.7640202400007</v>
      </c>
      <c r="X65" s="56">
        <v>4483.249713250002</v>
      </c>
      <c r="Y65" s="56">
        <v>3296.8372111100007</v>
      </c>
    </row>
    <row r="66" spans="1:25" s="11" customFormat="1" ht="14.25">
      <c r="A66" s="39" t="s">
        <v>122</v>
      </c>
      <c r="B66" s="44">
        <v>969.79</v>
      </c>
      <c r="C66" s="44">
        <v>732.74</v>
      </c>
      <c r="D66" s="47">
        <v>876.12</v>
      </c>
      <c r="E66" s="47">
        <v>628.7</v>
      </c>
      <c r="F66" s="44">
        <v>583.21</v>
      </c>
      <c r="G66" s="44">
        <v>516.62</v>
      </c>
      <c r="H66" s="44">
        <v>592.86</v>
      </c>
      <c r="I66" s="44">
        <v>872.66</v>
      </c>
      <c r="J66" s="44">
        <v>1272.66</v>
      </c>
      <c r="K66" s="44">
        <v>1166.93</v>
      </c>
      <c r="L66" s="44">
        <v>822.43</v>
      </c>
      <c r="M66" s="44">
        <v>615.46</v>
      </c>
      <c r="N66" s="44">
        <v>397.42</v>
      </c>
      <c r="O66" s="44">
        <v>571.04</v>
      </c>
      <c r="P66" s="44">
        <v>853.7248685100001</v>
      </c>
      <c r="Q66" s="44">
        <v>943.86959873</v>
      </c>
      <c r="R66" s="44">
        <v>874.39327011</v>
      </c>
      <c r="S66" s="44">
        <v>418.32290800999994</v>
      </c>
      <c r="T66" s="44">
        <v>504.62750269</v>
      </c>
      <c r="U66" s="44">
        <v>490.01419612999996</v>
      </c>
      <c r="V66" s="51">
        <v>540.5803507</v>
      </c>
      <c r="W66" s="56">
        <v>523.40865509</v>
      </c>
      <c r="X66" s="56">
        <v>882.4403754</v>
      </c>
      <c r="Y66" s="56">
        <v>645.2436046899999</v>
      </c>
    </row>
    <row r="67" spans="1:25" s="11" customFormat="1" ht="14.25">
      <c r="A67" s="39" t="s">
        <v>123</v>
      </c>
      <c r="B67" s="44">
        <v>2031.62</v>
      </c>
      <c r="C67" s="44">
        <v>1636.61</v>
      </c>
      <c r="D67" s="47">
        <v>2131.34</v>
      </c>
      <c r="E67" s="47">
        <v>897.41</v>
      </c>
      <c r="F67" s="44">
        <v>2008.71</v>
      </c>
      <c r="G67" s="44">
        <v>1679.36</v>
      </c>
      <c r="H67" s="44">
        <v>1976.08</v>
      </c>
      <c r="I67" s="44">
        <v>2806.33</v>
      </c>
      <c r="J67" s="44">
        <v>5377.37</v>
      </c>
      <c r="K67" s="44">
        <v>3786.38</v>
      </c>
      <c r="L67" s="44">
        <v>3162.15</v>
      </c>
      <c r="M67" s="44">
        <v>2304.47</v>
      </c>
      <c r="N67" s="44">
        <v>1393.64</v>
      </c>
      <c r="O67" s="44">
        <v>2328.96</v>
      </c>
      <c r="P67" s="44">
        <v>3445.65054641</v>
      </c>
      <c r="Q67" s="44">
        <v>3548.14194457</v>
      </c>
      <c r="R67" s="44">
        <v>3412.2842979799993</v>
      </c>
      <c r="S67" s="44">
        <v>1615.4881631799997</v>
      </c>
      <c r="T67" s="44">
        <v>1849.6891606599997</v>
      </c>
      <c r="U67" s="44">
        <v>1724.5842590999996</v>
      </c>
      <c r="V67" s="51">
        <v>1950.94593219</v>
      </c>
      <c r="W67" s="56">
        <v>2095.35536515</v>
      </c>
      <c r="X67" s="56">
        <v>3600.8093378499993</v>
      </c>
      <c r="Y67" s="56">
        <v>2651.59360642</v>
      </c>
    </row>
    <row r="68" spans="1:25" s="11" customFormat="1" ht="14.25">
      <c r="A68" s="39" t="s">
        <v>124</v>
      </c>
      <c r="B68" s="44">
        <f aca="true" t="shared" si="17" ref="B68:O68">SUM(B69:B75)</f>
        <v>-152.04</v>
      </c>
      <c r="C68" s="44">
        <f t="shared" si="17"/>
        <v>-164.3</v>
      </c>
      <c r="D68" s="44">
        <f t="shared" si="17"/>
        <v>-293.49000000000007</v>
      </c>
      <c r="E68" s="44">
        <f t="shared" si="17"/>
        <v>147.17000000000002</v>
      </c>
      <c r="F68" s="44">
        <f t="shared" si="17"/>
        <v>182.91000000000003</v>
      </c>
      <c r="G68" s="44">
        <f t="shared" si="17"/>
        <v>-39.24</v>
      </c>
      <c r="H68" s="44">
        <f t="shared" si="17"/>
        <v>340.38</v>
      </c>
      <c r="I68" s="44">
        <f t="shared" si="17"/>
        <v>-105.87</v>
      </c>
      <c r="J68" s="44">
        <f t="shared" si="17"/>
        <v>525.71</v>
      </c>
      <c r="K68" s="44">
        <f t="shared" si="17"/>
        <v>-390.52</v>
      </c>
      <c r="L68" s="44">
        <f t="shared" si="17"/>
        <v>-68.35000000000001</v>
      </c>
      <c r="M68" s="44">
        <f t="shared" si="17"/>
        <v>-163.51000000000002</v>
      </c>
      <c r="N68" s="44">
        <f t="shared" si="17"/>
        <v>42.580000000000005</v>
      </c>
      <c r="O68" s="44">
        <f t="shared" si="17"/>
        <v>222.95</v>
      </c>
      <c r="P68" s="44">
        <f>SUM(P69:P75)</f>
        <v>305.06223797999996</v>
      </c>
      <c r="Q68" s="44">
        <f>SUM(Q69:Q75)</f>
        <v>-299.58693406000003</v>
      </c>
      <c r="R68" s="44">
        <v>-262.76718043</v>
      </c>
      <c r="S68" s="44">
        <v>28.857696629999975</v>
      </c>
      <c r="T68" s="44">
        <v>-238.13150593</v>
      </c>
      <c r="U68" s="44">
        <v>-151.6547447</v>
      </c>
      <c r="V68" s="51">
        <v>-316.74262065</v>
      </c>
      <c r="W68" s="51">
        <v>-9.71918383000001</v>
      </c>
      <c r="X68" s="51">
        <v>129.23315036000002</v>
      </c>
      <c r="Y68" s="51">
        <v>-1.6689706999999914</v>
      </c>
    </row>
    <row r="69" spans="1:25" ht="14.25">
      <c r="A69" s="40" t="s">
        <v>125</v>
      </c>
      <c r="B69" s="45">
        <v>0</v>
      </c>
      <c r="C69" s="45">
        <v>0</v>
      </c>
      <c r="D69" s="46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52">
        <v>0</v>
      </c>
      <c r="W69" s="54">
        <v>0</v>
      </c>
      <c r="X69" s="54">
        <v>0</v>
      </c>
      <c r="Y69" s="54">
        <v>0</v>
      </c>
    </row>
    <row r="70" spans="1:25" ht="14.25">
      <c r="A70" s="40" t="s">
        <v>126</v>
      </c>
      <c r="B70" s="45">
        <v>-121.85</v>
      </c>
      <c r="C70" s="45">
        <v>-191.28</v>
      </c>
      <c r="D70" s="46">
        <v>-330.8</v>
      </c>
      <c r="E70" s="46">
        <v>168.16</v>
      </c>
      <c r="F70" s="45">
        <v>201.28</v>
      </c>
      <c r="G70" s="45">
        <v>-44.53</v>
      </c>
      <c r="H70" s="45">
        <v>366.09</v>
      </c>
      <c r="I70" s="45">
        <v>-76.95</v>
      </c>
      <c r="J70" s="45">
        <v>665.48</v>
      </c>
      <c r="K70" s="45">
        <v>-464.07</v>
      </c>
      <c r="L70" s="45">
        <v>-69.01</v>
      </c>
      <c r="M70" s="45">
        <v>-163.21</v>
      </c>
      <c r="N70" s="45">
        <v>42.84</v>
      </c>
      <c r="O70" s="45">
        <v>272.24</v>
      </c>
      <c r="P70" s="45">
        <v>377.30620544</v>
      </c>
      <c r="Q70" s="45">
        <v>-387.89312032000004</v>
      </c>
      <c r="R70" s="45">
        <v>-261.98377666</v>
      </c>
      <c r="S70" s="45">
        <v>65.97180833999997</v>
      </c>
      <c r="T70" s="45">
        <v>-282.53275080000003</v>
      </c>
      <c r="U70" s="45">
        <v>-158.73220264000003</v>
      </c>
      <c r="V70" s="52">
        <v>-281.8635414</v>
      </c>
      <c r="W70" s="54">
        <v>15.780381169999988</v>
      </c>
      <c r="X70" s="54">
        <v>128.48103827999998</v>
      </c>
      <c r="Y70" s="54">
        <v>-62.61178082</v>
      </c>
    </row>
    <row r="71" spans="1:25" ht="14.25">
      <c r="A71" s="40" t="s">
        <v>127</v>
      </c>
      <c r="B71" s="45">
        <v>0</v>
      </c>
      <c r="C71" s="45">
        <v>0</v>
      </c>
      <c r="D71" s="46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52">
        <v>0</v>
      </c>
      <c r="W71" s="54">
        <v>0</v>
      </c>
      <c r="X71" s="54">
        <v>0</v>
      </c>
      <c r="Y71" s="54">
        <v>0</v>
      </c>
    </row>
    <row r="72" spans="1:25" ht="14.25">
      <c r="A72" s="40" t="s">
        <v>128</v>
      </c>
      <c r="B72" s="45">
        <v>4.13</v>
      </c>
      <c r="C72" s="45">
        <v>-10.56</v>
      </c>
      <c r="D72" s="46">
        <v>-2.47</v>
      </c>
      <c r="E72" s="46">
        <v>-7.59</v>
      </c>
      <c r="F72" s="45">
        <v>-1.14</v>
      </c>
      <c r="G72" s="45">
        <v>-9.08</v>
      </c>
      <c r="H72" s="45">
        <v>0.24</v>
      </c>
      <c r="I72" s="45">
        <v>-25.1</v>
      </c>
      <c r="J72" s="45">
        <v>-19.84</v>
      </c>
      <c r="K72" s="45">
        <v>-20.52</v>
      </c>
      <c r="L72" s="45">
        <v>-20.35</v>
      </c>
      <c r="M72" s="45">
        <v>-43.45</v>
      </c>
      <c r="N72" s="45">
        <v>1.59</v>
      </c>
      <c r="O72" s="45">
        <v>-8.61</v>
      </c>
      <c r="P72" s="45">
        <v>-0.8810672</v>
      </c>
      <c r="Q72" s="45">
        <v>15.652550589999999</v>
      </c>
      <c r="R72" s="45">
        <v>-23.45951674</v>
      </c>
      <c r="S72" s="45">
        <v>-7.5540061099999996</v>
      </c>
      <c r="T72" s="45">
        <v>-8.98507416</v>
      </c>
      <c r="U72" s="45">
        <v>-8.161970029999997</v>
      </c>
      <c r="V72" s="52">
        <v>0.69860039</v>
      </c>
      <c r="W72" s="52">
        <v>-23.822097929999998</v>
      </c>
      <c r="X72" s="52">
        <v>14.60608568</v>
      </c>
      <c r="Y72" s="52">
        <v>55.881660149999995</v>
      </c>
    </row>
    <row r="73" spans="1:25" ht="14.25">
      <c r="A73" s="40" t="s">
        <v>129</v>
      </c>
      <c r="B73" s="45">
        <v>0</v>
      </c>
      <c r="C73" s="45">
        <v>0</v>
      </c>
      <c r="D73" s="46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52">
        <v>0</v>
      </c>
      <c r="W73" s="52">
        <v>0</v>
      </c>
      <c r="X73" s="52">
        <v>0</v>
      </c>
      <c r="Y73" s="52">
        <v>0</v>
      </c>
    </row>
    <row r="74" spans="1:25" ht="14.25">
      <c r="A74" s="40" t="s">
        <v>130</v>
      </c>
      <c r="B74" s="45">
        <v>-6.48</v>
      </c>
      <c r="C74" s="45">
        <v>-5.26</v>
      </c>
      <c r="D74" s="46">
        <v>-9.29</v>
      </c>
      <c r="E74" s="46">
        <v>1.71</v>
      </c>
      <c r="F74" s="45">
        <v>2.38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52">
        <v>0</v>
      </c>
      <c r="W74" s="52">
        <v>0</v>
      </c>
      <c r="X74" s="52">
        <v>0</v>
      </c>
      <c r="Y74" s="52">
        <v>0</v>
      </c>
    </row>
    <row r="75" spans="1:25" ht="14.25">
      <c r="A75" s="40" t="s">
        <v>131</v>
      </c>
      <c r="B75" s="45">
        <v>-27.84</v>
      </c>
      <c r="C75" s="45">
        <v>42.8</v>
      </c>
      <c r="D75" s="46">
        <v>49.07</v>
      </c>
      <c r="E75" s="46">
        <v>-15.11</v>
      </c>
      <c r="F75" s="45">
        <v>-19.61</v>
      </c>
      <c r="G75" s="45">
        <v>14.37</v>
      </c>
      <c r="H75" s="45">
        <v>-25.95</v>
      </c>
      <c r="I75" s="45">
        <v>-3.82</v>
      </c>
      <c r="J75" s="45">
        <v>-119.93</v>
      </c>
      <c r="K75" s="45">
        <v>94.07</v>
      </c>
      <c r="L75" s="45">
        <v>21.01</v>
      </c>
      <c r="M75" s="45">
        <v>43.15</v>
      </c>
      <c r="N75" s="45">
        <v>-1.85</v>
      </c>
      <c r="O75" s="45">
        <v>-40.68</v>
      </c>
      <c r="P75" s="45">
        <v>-71.36290025999999</v>
      </c>
      <c r="Q75" s="45">
        <v>72.65363567000001</v>
      </c>
      <c r="R75" s="45">
        <v>22.676112970000002</v>
      </c>
      <c r="S75" s="45">
        <v>-29.5601056</v>
      </c>
      <c r="T75" s="45">
        <v>53.386319029999996</v>
      </c>
      <c r="U75" s="45">
        <v>15.23942797</v>
      </c>
      <c r="V75" s="52">
        <v>-35.57767963999999</v>
      </c>
      <c r="W75" s="52">
        <v>-1.6774670700000007</v>
      </c>
      <c r="X75" s="52">
        <v>-13.853973600000003</v>
      </c>
      <c r="Y75" s="52">
        <v>5.061149970000001</v>
      </c>
    </row>
    <row r="76" spans="1:25" s="11" customFormat="1" ht="14.25">
      <c r="A76" s="39" t="s">
        <v>132</v>
      </c>
      <c r="B76" s="44">
        <v>1879.58</v>
      </c>
      <c r="C76" s="44">
        <v>1472.31</v>
      </c>
      <c r="D76" s="47">
        <v>1837.85</v>
      </c>
      <c r="E76" s="47">
        <v>1044.59</v>
      </c>
      <c r="F76" s="44">
        <v>2191.62</v>
      </c>
      <c r="G76" s="44">
        <v>1640.12</v>
      </c>
      <c r="H76" s="44">
        <v>2316.46</v>
      </c>
      <c r="I76" s="44">
        <v>2700.46</v>
      </c>
      <c r="J76" s="44">
        <v>5903.07</v>
      </c>
      <c r="K76" s="44">
        <v>3395.87</v>
      </c>
      <c r="L76" s="44">
        <v>3093.8</v>
      </c>
      <c r="M76" s="44">
        <v>2140.96</v>
      </c>
      <c r="N76" s="44">
        <v>1436.23</v>
      </c>
      <c r="O76" s="44">
        <v>2551.92</v>
      </c>
      <c r="P76" s="44">
        <v>3750.71278439</v>
      </c>
      <c r="Q76" s="44">
        <v>3248.55501051</v>
      </c>
      <c r="R76" s="44">
        <v>3149.5171175499995</v>
      </c>
      <c r="S76" s="44">
        <v>1644.34585981</v>
      </c>
      <c r="T76" s="44">
        <v>1611.5576547299997</v>
      </c>
      <c r="U76" s="44">
        <v>1572.9295143999996</v>
      </c>
      <c r="V76" s="51">
        <v>1634.2033115399997</v>
      </c>
      <c r="W76" s="56">
        <v>2085.63618132</v>
      </c>
      <c r="X76" s="56">
        <v>3730.042488209999</v>
      </c>
      <c r="Y76" s="56">
        <v>2649.9246357199986</v>
      </c>
    </row>
    <row r="77" spans="1:25" ht="14.25">
      <c r="A77" s="39" t="s">
        <v>9</v>
      </c>
      <c r="B77" s="44">
        <v>46</v>
      </c>
      <c r="C77" s="44">
        <v>46</v>
      </c>
      <c r="D77" s="47">
        <v>46</v>
      </c>
      <c r="E77" s="47">
        <v>45</v>
      </c>
      <c r="F77" s="44">
        <v>45</v>
      </c>
      <c r="G77" s="44">
        <v>45</v>
      </c>
      <c r="H77" s="44">
        <v>45</v>
      </c>
      <c r="I77" s="44">
        <v>45</v>
      </c>
      <c r="J77" s="44">
        <v>44</v>
      </c>
      <c r="K77" s="44">
        <v>44</v>
      </c>
      <c r="L77" s="44">
        <v>45</v>
      </c>
      <c r="M77" s="44">
        <v>46</v>
      </c>
      <c r="N77" s="44">
        <v>46</v>
      </c>
      <c r="O77" s="44">
        <v>46</v>
      </c>
      <c r="P77" s="44">
        <v>48</v>
      </c>
      <c r="Q77" s="44">
        <v>47</v>
      </c>
      <c r="R77" s="44">
        <v>47</v>
      </c>
      <c r="S77" s="44">
        <v>50</v>
      </c>
      <c r="T77" s="44">
        <v>51</v>
      </c>
      <c r="U77" s="44">
        <v>52</v>
      </c>
      <c r="V77" s="51">
        <v>54</v>
      </c>
      <c r="W77" s="56">
        <v>53</v>
      </c>
      <c r="X77" s="56">
        <v>54</v>
      </c>
      <c r="Y77" s="56">
        <v>55</v>
      </c>
    </row>
    <row r="78" spans="1:17" ht="16.5">
      <c r="A78" s="41"/>
      <c r="B78" s="41"/>
      <c r="C78" s="41"/>
      <c r="D78" s="41"/>
      <c r="E78" s="41"/>
      <c r="F78" s="42"/>
      <c r="G78" s="42"/>
      <c r="H78" s="42"/>
      <c r="I78" s="42"/>
      <c r="J78" s="42"/>
      <c r="K78" s="42"/>
      <c r="L78" s="41"/>
      <c r="M78" s="41"/>
      <c r="N78" s="41"/>
      <c r="O78" s="41"/>
      <c r="P78" s="41"/>
      <c r="Q78" s="41"/>
    </row>
    <row r="79" spans="1:17" ht="16.5">
      <c r="A79" s="43" t="s">
        <v>138</v>
      </c>
      <c r="B79" s="41"/>
      <c r="C79" s="41"/>
      <c r="D79" s="41"/>
      <c r="E79" s="41"/>
      <c r="F79" s="42"/>
      <c r="G79" s="42"/>
      <c r="H79" s="42"/>
      <c r="I79" s="42"/>
      <c r="J79" s="42"/>
      <c r="K79" s="42"/>
      <c r="L79" s="41"/>
      <c r="M79" s="41"/>
      <c r="N79" s="41"/>
      <c r="O79" s="41"/>
      <c r="P79" s="41"/>
      <c r="Q79" s="41"/>
    </row>
  </sheetData>
  <sheetProtection/>
  <mergeCells count="6">
    <mergeCell ref="B3:E3"/>
    <mergeCell ref="F3:I3"/>
    <mergeCell ref="J3:M3"/>
    <mergeCell ref="N3:Q3"/>
    <mergeCell ref="R3:U3"/>
    <mergeCell ref="V3:Y3"/>
  </mergeCells>
  <printOptions horizontalCentered="1"/>
  <pageMargins left="0.3937007874015748" right="0.3937007874015748" top="0.3937007874015748" bottom="0.3937007874015748" header="0.2362204724409449" footer="0.2362204724409449"/>
  <pageSetup horizontalDpi="600" verticalDpi="600" orientation="landscape" pageOrder="overThenDown" paperSize="9" scale="70" r:id="rId1"/>
  <headerFooter alignWithMargins="0">
    <oddFooter>&amp;C&amp;P/&amp;N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23.25"/>
  <cols>
    <col min="1" max="1" width="103.00390625" style="17" bestFit="1" customWidth="1"/>
    <col min="2" max="29" width="10.00390625" style="17" bestFit="1" customWidth="1"/>
    <col min="30" max="16384" width="9.140625" style="17" customWidth="1"/>
  </cols>
  <sheetData>
    <row r="1" s="18" customFormat="1" ht="12.75">
      <c r="A1" s="18" t="s">
        <v>134</v>
      </c>
    </row>
    <row r="2" spans="14:29" s="15" customFormat="1" ht="12.75">
      <c r="N2" s="16" t="s">
        <v>49</v>
      </c>
      <c r="O2" s="16"/>
      <c r="P2" s="16" t="s">
        <v>49</v>
      </c>
      <c r="Q2" s="16" t="s">
        <v>49</v>
      </c>
      <c r="R2" s="16" t="s">
        <v>49</v>
      </c>
      <c r="S2" s="16" t="s">
        <v>49</v>
      </c>
      <c r="T2" s="16" t="s">
        <v>49</v>
      </c>
      <c r="U2" s="16" t="s">
        <v>49</v>
      </c>
      <c r="V2" s="16" t="s">
        <v>49</v>
      </c>
      <c r="W2" s="16" t="s">
        <v>49</v>
      </c>
      <c r="X2" s="16" t="s">
        <v>49</v>
      </c>
      <c r="Y2" s="16" t="s">
        <v>49</v>
      </c>
      <c r="Z2" s="16"/>
      <c r="AA2" s="16"/>
      <c r="AB2" s="16"/>
      <c r="AC2" s="16" t="s">
        <v>5</v>
      </c>
    </row>
    <row r="3" spans="1:29" s="19" customFormat="1" ht="12.75">
      <c r="A3" s="14"/>
      <c r="B3" s="14">
        <v>2547</v>
      </c>
      <c r="C3" s="14"/>
      <c r="D3" s="14"/>
      <c r="E3" s="14"/>
      <c r="F3" s="14">
        <v>2548</v>
      </c>
      <c r="G3" s="14"/>
      <c r="H3" s="14"/>
      <c r="I3" s="14"/>
      <c r="J3" s="14">
        <v>2549</v>
      </c>
      <c r="K3" s="14"/>
      <c r="L3" s="14"/>
      <c r="M3" s="14"/>
      <c r="N3" s="14">
        <v>2550</v>
      </c>
      <c r="O3" s="14" t="s">
        <v>49</v>
      </c>
      <c r="P3" s="14"/>
      <c r="Q3" s="14"/>
      <c r="R3" s="14">
        <v>2551</v>
      </c>
      <c r="S3" s="14" t="s">
        <v>49</v>
      </c>
      <c r="T3" s="14" t="s">
        <v>49</v>
      </c>
      <c r="U3" s="14" t="s">
        <v>49</v>
      </c>
      <c r="V3" s="14">
        <v>2552</v>
      </c>
      <c r="W3" s="14" t="s">
        <v>49</v>
      </c>
      <c r="X3" s="14" t="s">
        <v>49</v>
      </c>
      <c r="Y3" s="14" t="s">
        <v>49</v>
      </c>
      <c r="Z3" s="14">
        <v>2553</v>
      </c>
      <c r="AA3" s="14"/>
      <c r="AB3" s="14"/>
      <c r="AC3" s="14"/>
    </row>
    <row r="4" spans="1:29" s="20" customFormat="1" ht="12.75">
      <c r="A4" s="13"/>
      <c r="B4" s="13" t="s">
        <v>15</v>
      </c>
      <c r="C4" s="13" t="s">
        <v>16</v>
      </c>
      <c r="D4" s="13" t="s">
        <v>50</v>
      </c>
      <c r="E4" s="13" t="s">
        <v>51</v>
      </c>
      <c r="F4" s="13" t="s">
        <v>15</v>
      </c>
      <c r="G4" s="13" t="s">
        <v>16</v>
      </c>
      <c r="H4" s="13" t="s">
        <v>50</v>
      </c>
      <c r="I4" s="13" t="s">
        <v>51</v>
      </c>
      <c r="J4" s="13" t="s">
        <v>15</v>
      </c>
      <c r="K4" s="13" t="s">
        <v>57</v>
      </c>
      <c r="L4" s="13" t="s">
        <v>50</v>
      </c>
      <c r="M4" s="13" t="s">
        <v>60</v>
      </c>
      <c r="N4" s="13" t="s">
        <v>58</v>
      </c>
      <c r="O4" s="13" t="s">
        <v>59</v>
      </c>
      <c r="P4" s="13" t="s">
        <v>50</v>
      </c>
      <c r="Q4" s="13" t="s">
        <v>51</v>
      </c>
      <c r="R4" s="13" t="s">
        <v>58</v>
      </c>
      <c r="S4" s="13" t="s">
        <v>59</v>
      </c>
      <c r="T4" s="13" t="s">
        <v>50</v>
      </c>
      <c r="U4" s="13" t="s">
        <v>60</v>
      </c>
      <c r="V4" s="13" t="s">
        <v>15</v>
      </c>
      <c r="W4" s="13" t="s">
        <v>59</v>
      </c>
      <c r="X4" s="13" t="s">
        <v>50</v>
      </c>
      <c r="Y4" s="13" t="s">
        <v>51</v>
      </c>
      <c r="Z4" s="13" t="s">
        <v>58</v>
      </c>
      <c r="AA4" s="13" t="s">
        <v>59</v>
      </c>
      <c r="AB4" s="13" t="s">
        <v>50</v>
      </c>
      <c r="AC4" s="13" t="s">
        <v>51</v>
      </c>
    </row>
    <row r="5" spans="1:29" s="22" customFormat="1" ht="12.75">
      <c r="A5" s="29" t="s">
        <v>18</v>
      </c>
      <c r="B5" s="29">
        <v>9838.22</v>
      </c>
      <c r="C5" s="29">
        <v>6222.74</v>
      </c>
      <c r="D5" s="29">
        <v>5984.75</v>
      </c>
      <c r="E5" s="29">
        <v>7797.82</v>
      </c>
      <c r="F5" s="29">
        <v>7657.31</v>
      </c>
      <c r="G5" s="29">
        <v>5590.51</v>
      </c>
      <c r="H5" s="29">
        <v>5997.97</v>
      </c>
      <c r="I5" s="29">
        <v>5155.95</v>
      </c>
      <c r="J5" s="29">
        <v>7980.14</v>
      </c>
      <c r="K5" s="29">
        <v>5883.96</v>
      </c>
      <c r="L5" s="29">
        <v>5643.62</v>
      </c>
      <c r="M5" s="29">
        <v>6214.25</v>
      </c>
      <c r="N5" s="29">
        <v>6055.25</v>
      </c>
      <c r="O5" s="29">
        <v>6406.26</v>
      </c>
      <c r="P5" s="29">
        <v>8668.67</v>
      </c>
      <c r="Q5" s="29">
        <v>6884.8</v>
      </c>
      <c r="R5" s="29">
        <v>7263.27</v>
      </c>
      <c r="S5" s="29">
        <v>7206.64</v>
      </c>
      <c r="T5" s="29">
        <v>4340.37</v>
      </c>
      <c r="U5" s="29">
        <v>5341.47</v>
      </c>
      <c r="V5" s="29">
        <v>3093.36</v>
      </c>
      <c r="W5" s="29">
        <v>6915.34</v>
      </c>
      <c r="X5" s="29">
        <v>7407.56</v>
      </c>
      <c r="Y5" s="29">
        <v>7072.02</v>
      </c>
      <c r="Z5" s="29">
        <v>5557.96</v>
      </c>
      <c r="AA5" s="29">
        <v>6932.58</v>
      </c>
      <c r="AB5" s="29">
        <v>10086.61</v>
      </c>
      <c r="AC5" s="29">
        <v>10852.75</v>
      </c>
    </row>
    <row r="6" spans="1:29" ht="12.75">
      <c r="A6" s="30" t="s">
        <v>0</v>
      </c>
      <c r="B6" s="30">
        <v>8680.27</v>
      </c>
      <c r="C6" s="30">
        <v>5456.34</v>
      </c>
      <c r="D6" s="30">
        <v>5166.41</v>
      </c>
      <c r="E6" s="30">
        <v>5666.32</v>
      </c>
      <c r="F6" s="30">
        <v>6515.48</v>
      </c>
      <c r="G6" s="30">
        <v>4433.51</v>
      </c>
      <c r="H6" s="30">
        <v>4978.45</v>
      </c>
      <c r="I6" s="30">
        <v>3888.9</v>
      </c>
      <c r="J6" s="30">
        <v>6678.96</v>
      </c>
      <c r="K6" s="30">
        <v>4231.64</v>
      </c>
      <c r="L6" s="30">
        <v>3978.72</v>
      </c>
      <c r="M6" s="30">
        <v>4812.15</v>
      </c>
      <c r="N6" s="30">
        <v>3587.32</v>
      </c>
      <c r="O6" s="30">
        <v>4285.52</v>
      </c>
      <c r="P6" s="30">
        <v>6496.54</v>
      </c>
      <c r="Q6" s="30">
        <v>5513.3</v>
      </c>
      <c r="R6" s="30">
        <v>5592.78</v>
      </c>
      <c r="S6" s="30">
        <v>5397.53</v>
      </c>
      <c r="T6" s="30">
        <v>3552.29</v>
      </c>
      <c r="U6" s="30">
        <v>3586.35</v>
      </c>
      <c r="V6" s="30">
        <v>2423.31</v>
      </c>
      <c r="W6" s="30">
        <v>5291.59</v>
      </c>
      <c r="X6" s="30">
        <v>5758.56</v>
      </c>
      <c r="Y6" s="30">
        <v>5392.7</v>
      </c>
      <c r="Z6" s="30">
        <v>4201.64</v>
      </c>
      <c r="AA6" s="30">
        <v>4730.76</v>
      </c>
      <c r="AB6" s="30">
        <v>7370.1</v>
      </c>
      <c r="AC6" s="30">
        <v>7365.93</v>
      </c>
    </row>
    <row r="7" spans="1:29" ht="12.75">
      <c r="A7" s="31" t="s">
        <v>52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4223.47</v>
      </c>
      <c r="L7" s="31">
        <v>3932.72</v>
      </c>
      <c r="M7" s="31">
        <v>4746.71</v>
      </c>
      <c r="N7" s="31">
        <v>3505.87</v>
      </c>
      <c r="O7" s="31">
        <v>4189.99</v>
      </c>
      <c r="P7" s="31">
        <v>6273.47</v>
      </c>
      <c r="Q7" s="31">
        <v>5294.93</v>
      </c>
      <c r="R7" s="31">
        <v>5354.59</v>
      </c>
      <c r="S7" s="31">
        <v>5242.87</v>
      </c>
      <c r="T7" s="31">
        <v>3301.82</v>
      </c>
      <c r="U7" s="31">
        <v>3218.68</v>
      </c>
      <c r="V7" s="31">
        <v>2151.46</v>
      </c>
      <c r="W7" s="31">
        <v>4961.5</v>
      </c>
      <c r="X7" s="31">
        <v>5382.6</v>
      </c>
      <c r="Y7" s="31">
        <v>4967.7</v>
      </c>
      <c r="Z7" s="31">
        <v>3835.57</v>
      </c>
      <c r="AA7" s="31">
        <v>4335</v>
      </c>
      <c r="AB7" s="31">
        <v>7037.35</v>
      </c>
      <c r="AC7" s="31">
        <v>6939.02</v>
      </c>
    </row>
    <row r="8" spans="1:29" ht="12.75">
      <c r="A8" s="32" t="s">
        <v>46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383.48</v>
      </c>
      <c r="L8" s="32">
        <v>287.12</v>
      </c>
      <c r="M8" s="32">
        <v>381.4</v>
      </c>
      <c r="N8" s="32">
        <v>249.56</v>
      </c>
      <c r="O8" s="32">
        <v>340.3</v>
      </c>
      <c r="P8" s="32">
        <v>501.26</v>
      </c>
      <c r="Q8" s="32">
        <v>436.49</v>
      </c>
      <c r="R8" s="32">
        <v>436.95</v>
      </c>
      <c r="S8" s="32">
        <v>413.41</v>
      </c>
      <c r="T8" s="32">
        <v>284.57</v>
      </c>
      <c r="U8" s="32">
        <v>256.22</v>
      </c>
      <c r="V8" s="32">
        <v>210.26</v>
      </c>
      <c r="W8" s="32">
        <v>387.88</v>
      </c>
      <c r="X8" s="32">
        <v>453.18</v>
      </c>
      <c r="Y8" s="32">
        <v>432.03</v>
      </c>
      <c r="Z8" s="32">
        <v>364.43</v>
      </c>
      <c r="AA8" s="32">
        <v>401.41</v>
      </c>
      <c r="AB8" s="32">
        <v>661.43</v>
      </c>
      <c r="AC8" s="32">
        <v>691.36</v>
      </c>
    </row>
    <row r="9" spans="1:29" ht="12.75">
      <c r="A9" s="32" t="s">
        <v>47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1668.21</v>
      </c>
      <c r="L9" s="32">
        <v>1466.26</v>
      </c>
      <c r="M9" s="32">
        <v>1786.07</v>
      </c>
      <c r="N9" s="32">
        <v>1563.67</v>
      </c>
      <c r="O9" s="32">
        <v>1714.36</v>
      </c>
      <c r="P9" s="32">
        <v>2104.2</v>
      </c>
      <c r="Q9" s="32">
        <v>1781.17</v>
      </c>
      <c r="R9" s="32">
        <v>1948.15</v>
      </c>
      <c r="S9" s="32">
        <v>1885.92</v>
      </c>
      <c r="T9" s="32">
        <v>1184.23</v>
      </c>
      <c r="U9" s="32">
        <v>765.92</v>
      </c>
      <c r="V9" s="32">
        <v>562.51</v>
      </c>
      <c r="W9" s="32">
        <v>976.02</v>
      </c>
      <c r="X9" s="32">
        <v>1084.82</v>
      </c>
      <c r="Y9" s="32">
        <v>1176.64</v>
      </c>
      <c r="Z9" s="32">
        <v>924.41</v>
      </c>
      <c r="AA9" s="32">
        <v>959.41</v>
      </c>
      <c r="AB9" s="32">
        <v>1165.24</v>
      </c>
      <c r="AC9" s="32">
        <v>1266.54</v>
      </c>
    </row>
    <row r="10" spans="1:29" ht="12.75">
      <c r="A10" s="32" t="s">
        <v>48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2171.78</v>
      </c>
      <c r="L10" s="32">
        <v>2179.33</v>
      </c>
      <c r="M10" s="32">
        <v>2579.25</v>
      </c>
      <c r="N10" s="32">
        <v>1692.64</v>
      </c>
      <c r="O10" s="32">
        <v>2135.33</v>
      </c>
      <c r="P10" s="32">
        <v>3668.02</v>
      </c>
      <c r="Q10" s="32">
        <v>3077.27</v>
      </c>
      <c r="R10" s="32">
        <v>2969.49</v>
      </c>
      <c r="S10" s="32">
        <v>2943.54</v>
      </c>
      <c r="T10" s="32">
        <v>1833.01</v>
      </c>
      <c r="U10" s="32">
        <v>2196.54</v>
      </c>
      <c r="V10" s="32">
        <v>1378.69</v>
      </c>
      <c r="W10" s="32">
        <v>3597.6</v>
      </c>
      <c r="X10" s="32">
        <v>3844.6</v>
      </c>
      <c r="Y10" s="32">
        <v>3359.02</v>
      </c>
      <c r="Z10" s="32">
        <v>2546.74</v>
      </c>
      <c r="AA10" s="32">
        <v>2974.18</v>
      </c>
      <c r="AB10" s="32">
        <v>5210.69</v>
      </c>
      <c r="AC10" s="32">
        <v>4981.12</v>
      </c>
    </row>
    <row r="11" spans="1:29" ht="14.25">
      <c r="A11" s="31" t="s">
        <v>135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8.17</v>
      </c>
      <c r="L11" s="31">
        <v>46</v>
      </c>
      <c r="M11" s="31">
        <v>65.44</v>
      </c>
      <c r="N11" s="31">
        <v>81.45</v>
      </c>
      <c r="O11" s="31">
        <v>95.53</v>
      </c>
      <c r="P11" s="31">
        <v>223.07</v>
      </c>
      <c r="Q11" s="31">
        <v>218.36</v>
      </c>
      <c r="R11" s="31">
        <v>238.18</v>
      </c>
      <c r="S11" s="31">
        <v>154.66</v>
      </c>
      <c r="T11" s="31">
        <v>250.47</v>
      </c>
      <c r="U11" s="31">
        <v>367.66</v>
      </c>
      <c r="V11" s="31">
        <v>271.85</v>
      </c>
      <c r="W11" s="31">
        <v>330.09</v>
      </c>
      <c r="X11" s="31">
        <v>375.96</v>
      </c>
      <c r="Y11" s="31">
        <v>425.01</v>
      </c>
      <c r="Z11" s="31">
        <v>366.07</v>
      </c>
      <c r="AA11" s="31">
        <v>395.76</v>
      </c>
      <c r="AB11" s="31">
        <v>332.75</v>
      </c>
      <c r="AC11" s="31">
        <v>426.91</v>
      </c>
    </row>
    <row r="12" spans="1:29" ht="12.75">
      <c r="A12" s="32" t="s">
        <v>46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0.1</v>
      </c>
      <c r="M12" s="32">
        <v>0.12</v>
      </c>
      <c r="N12" s="32">
        <v>0.01</v>
      </c>
      <c r="O12" s="32">
        <v>0.41</v>
      </c>
      <c r="P12" s="32">
        <v>2.06</v>
      </c>
      <c r="Q12" s="32">
        <v>1.82</v>
      </c>
      <c r="R12" s="32">
        <v>3.59</v>
      </c>
      <c r="S12" s="32">
        <v>2.09</v>
      </c>
      <c r="T12" s="32">
        <v>4.45</v>
      </c>
      <c r="U12" s="32">
        <v>5.7</v>
      </c>
      <c r="V12" s="32">
        <v>6.14</v>
      </c>
      <c r="W12" s="32">
        <v>4.43</v>
      </c>
      <c r="X12" s="32">
        <v>5.53</v>
      </c>
      <c r="Y12" s="32">
        <v>4.4</v>
      </c>
      <c r="Z12" s="32">
        <v>3.13</v>
      </c>
      <c r="AA12" s="32">
        <v>4.64</v>
      </c>
      <c r="AB12" s="32">
        <v>3.01</v>
      </c>
      <c r="AC12" s="32">
        <v>2.75</v>
      </c>
    </row>
    <row r="13" spans="1:29" ht="12.75">
      <c r="A13" s="32" t="s">
        <v>47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2.27</v>
      </c>
      <c r="L13" s="32">
        <v>5.87</v>
      </c>
      <c r="M13" s="32">
        <v>14.75</v>
      </c>
      <c r="N13" s="32">
        <v>17.73</v>
      </c>
      <c r="O13" s="32">
        <v>29.26</v>
      </c>
      <c r="P13" s="32">
        <v>50.64</v>
      </c>
      <c r="Q13" s="32">
        <v>39.76</v>
      </c>
      <c r="R13" s="32">
        <v>47.48</v>
      </c>
      <c r="S13" s="32">
        <v>39.7</v>
      </c>
      <c r="T13" s="32">
        <v>48.82</v>
      </c>
      <c r="U13" s="32">
        <v>48.65</v>
      </c>
      <c r="V13" s="32">
        <v>42.45</v>
      </c>
      <c r="W13" s="32">
        <v>45.57</v>
      </c>
      <c r="X13" s="32">
        <v>32.91</v>
      </c>
      <c r="Y13" s="32">
        <v>46.37</v>
      </c>
      <c r="Z13" s="32">
        <v>48.06</v>
      </c>
      <c r="AA13" s="32">
        <v>56.34</v>
      </c>
      <c r="AB13" s="32">
        <v>44.38</v>
      </c>
      <c r="AC13" s="32">
        <v>55.87</v>
      </c>
    </row>
    <row r="14" spans="1:29" ht="12.75">
      <c r="A14" s="32" t="s">
        <v>48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5.9</v>
      </c>
      <c r="L14" s="32">
        <v>40.04</v>
      </c>
      <c r="M14" s="32">
        <v>50.57</v>
      </c>
      <c r="N14" s="32">
        <v>63.71</v>
      </c>
      <c r="O14" s="32">
        <v>65.85</v>
      </c>
      <c r="P14" s="32">
        <v>170.37</v>
      </c>
      <c r="Q14" s="32">
        <v>176.78</v>
      </c>
      <c r="R14" s="32">
        <v>187.11</v>
      </c>
      <c r="S14" s="32">
        <v>112.87</v>
      </c>
      <c r="T14" s="32">
        <v>197.19</v>
      </c>
      <c r="U14" s="32">
        <v>313.31</v>
      </c>
      <c r="V14" s="32">
        <v>223.25</v>
      </c>
      <c r="W14" s="32">
        <v>280.09</v>
      </c>
      <c r="X14" s="32">
        <v>337.51</v>
      </c>
      <c r="Y14" s="32">
        <v>374.24</v>
      </c>
      <c r="Z14" s="32">
        <v>314.88</v>
      </c>
      <c r="AA14" s="32">
        <v>334.78</v>
      </c>
      <c r="AB14" s="32">
        <v>285.36</v>
      </c>
      <c r="AC14" s="32">
        <v>368.29</v>
      </c>
    </row>
    <row r="15" spans="1:29" ht="12.75">
      <c r="A15" s="30" t="s">
        <v>6</v>
      </c>
      <c r="B15" s="30">
        <v>983.66</v>
      </c>
      <c r="C15" s="30">
        <v>431.37</v>
      </c>
      <c r="D15" s="30">
        <v>420.54</v>
      </c>
      <c r="E15" s="30">
        <v>1167.08</v>
      </c>
      <c r="F15" s="30">
        <v>413.97</v>
      </c>
      <c r="G15" s="30">
        <v>542.47</v>
      </c>
      <c r="H15" s="30">
        <v>395.9</v>
      </c>
      <c r="I15" s="30">
        <v>647.81</v>
      </c>
      <c r="J15" s="30">
        <v>343.82</v>
      </c>
      <c r="K15" s="30">
        <v>860.17</v>
      </c>
      <c r="L15" s="30">
        <v>514.98</v>
      </c>
      <c r="M15" s="30">
        <v>623.4</v>
      </c>
      <c r="N15" s="30">
        <v>234.1</v>
      </c>
      <c r="O15" s="30">
        <v>409.76</v>
      </c>
      <c r="P15" s="30">
        <v>363.73</v>
      </c>
      <c r="Q15" s="30">
        <v>661.32</v>
      </c>
      <c r="R15" s="30">
        <v>305.89</v>
      </c>
      <c r="S15" s="30">
        <v>599.97</v>
      </c>
      <c r="T15" s="30">
        <v>238.44</v>
      </c>
      <c r="U15" s="30">
        <v>361.61</v>
      </c>
      <c r="V15" s="30">
        <v>340.87</v>
      </c>
      <c r="W15" s="30">
        <v>344.75</v>
      </c>
      <c r="X15" s="30">
        <v>327.69</v>
      </c>
      <c r="Y15" s="30">
        <v>612.42</v>
      </c>
      <c r="Z15" s="30">
        <v>304.4</v>
      </c>
      <c r="AA15" s="30">
        <v>619.42</v>
      </c>
      <c r="AB15" s="30">
        <v>352.19</v>
      </c>
      <c r="AC15" s="30">
        <v>853.86</v>
      </c>
    </row>
    <row r="16" spans="1:29" ht="12.75">
      <c r="A16" s="31" t="s">
        <v>4</v>
      </c>
      <c r="B16" s="31">
        <v>724.22</v>
      </c>
      <c r="C16" s="31">
        <v>88.19</v>
      </c>
      <c r="D16" s="31">
        <v>169.82</v>
      </c>
      <c r="E16" s="31">
        <v>860.4</v>
      </c>
      <c r="F16" s="31">
        <v>211.94</v>
      </c>
      <c r="G16" s="31">
        <v>268.29</v>
      </c>
      <c r="H16" s="31">
        <v>135.16</v>
      </c>
      <c r="I16" s="31">
        <v>276.05</v>
      </c>
      <c r="J16" s="31">
        <v>95.76</v>
      </c>
      <c r="K16" s="31">
        <v>585.21</v>
      </c>
      <c r="L16" s="31">
        <v>315.36</v>
      </c>
      <c r="M16" s="31">
        <v>293.51</v>
      </c>
      <c r="N16" s="31">
        <v>26.39</v>
      </c>
      <c r="O16" s="31">
        <v>173.86</v>
      </c>
      <c r="P16" s="31">
        <v>69.3</v>
      </c>
      <c r="Q16" s="31">
        <v>199.11</v>
      </c>
      <c r="R16" s="31">
        <v>40.73</v>
      </c>
      <c r="S16" s="31">
        <v>310.06</v>
      </c>
      <c r="T16" s="31">
        <v>28.4</v>
      </c>
      <c r="U16" s="31">
        <v>46.2</v>
      </c>
      <c r="V16" s="31">
        <v>30.35</v>
      </c>
      <c r="W16" s="31">
        <v>44.8</v>
      </c>
      <c r="X16" s="31">
        <v>101</v>
      </c>
      <c r="Y16" s="31">
        <v>103.05</v>
      </c>
      <c r="Z16" s="31">
        <v>53.22</v>
      </c>
      <c r="AA16" s="31">
        <v>42.22</v>
      </c>
      <c r="AB16" s="31">
        <v>157.01</v>
      </c>
      <c r="AC16" s="31">
        <v>269.76</v>
      </c>
    </row>
    <row r="17" spans="1:29" ht="12.75">
      <c r="A17" s="31" t="s">
        <v>11</v>
      </c>
      <c r="B17" s="31">
        <v>0.28</v>
      </c>
      <c r="C17" s="31">
        <v>0.3</v>
      </c>
      <c r="D17" s="31">
        <v>0.27</v>
      </c>
      <c r="E17" s="31">
        <v>0.26</v>
      </c>
      <c r="F17" s="31">
        <v>0.27</v>
      </c>
      <c r="G17" s="31">
        <v>0.26</v>
      </c>
      <c r="H17" s="31">
        <v>0.27</v>
      </c>
      <c r="I17" s="31">
        <v>2.67</v>
      </c>
      <c r="J17" s="31">
        <v>0.2</v>
      </c>
      <c r="K17" s="31">
        <v>0.17</v>
      </c>
      <c r="L17" s="31">
        <v>0.66</v>
      </c>
      <c r="M17" s="31">
        <v>0.17</v>
      </c>
      <c r="N17" s="31">
        <v>0.15</v>
      </c>
      <c r="O17" s="31">
        <v>0.16</v>
      </c>
      <c r="P17" s="31">
        <v>1.69</v>
      </c>
      <c r="Q17" s="31">
        <v>0.19</v>
      </c>
      <c r="R17" s="31">
        <v>0.6</v>
      </c>
      <c r="S17" s="31">
        <v>0.31</v>
      </c>
      <c r="T17" s="31">
        <v>0.21</v>
      </c>
      <c r="U17" s="31">
        <v>1.02</v>
      </c>
      <c r="V17" s="31">
        <v>0.17</v>
      </c>
      <c r="W17" s="31">
        <v>0.17</v>
      </c>
      <c r="X17" s="31">
        <v>0.15</v>
      </c>
      <c r="Y17" s="31">
        <v>0.28</v>
      </c>
      <c r="Z17" s="31">
        <v>0.77</v>
      </c>
      <c r="AA17" s="31">
        <v>0.58</v>
      </c>
      <c r="AB17" s="31">
        <v>0.7</v>
      </c>
      <c r="AC17" s="31">
        <v>1.41</v>
      </c>
    </row>
    <row r="18" spans="1:29" ht="12.75">
      <c r="A18" s="31" t="s">
        <v>12</v>
      </c>
      <c r="B18" s="31">
        <v>43.46</v>
      </c>
      <c r="C18" s="31">
        <v>39.22</v>
      </c>
      <c r="D18" s="31">
        <v>33.08</v>
      </c>
      <c r="E18" s="31">
        <v>5.39</v>
      </c>
      <c r="F18" s="31">
        <v>7.06</v>
      </c>
      <c r="G18" s="31">
        <v>7.44</v>
      </c>
      <c r="H18" s="31">
        <v>6.24</v>
      </c>
      <c r="I18" s="31">
        <v>7.14</v>
      </c>
      <c r="J18" s="31">
        <v>6.81</v>
      </c>
      <c r="K18" s="31">
        <v>7.23</v>
      </c>
      <c r="L18" s="31">
        <v>7.89</v>
      </c>
      <c r="M18" s="31">
        <v>7.01</v>
      </c>
      <c r="N18" s="31">
        <v>8.96</v>
      </c>
      <c r="O18" s="31">
        <v>9.11</v>
      </c>
      <c r="P18" s="31">
        <v>14.77</v>
      </c>
      <c r="Q18" s="31">
        <v>13.82</v>
      </c>
      <c r="R18" s="31">
        <v>9.19</v>
      </c>
      <c r="S18" s="31">
        <v>9.5</v>
      </c>
      <c r="T18" s="31">
        <v>7.56</v>
      </c>
      <c r="U18" s="31">
        <v>7.96</v>
      </c>
      <c r="V18" s="31">
        <v>7.07</v>
      </c>
      <c r="W18" s="31">
        <v>9.64</v>
      </c>
      <c r="X18" s="31">
        <v>10.7</v>
      </c>
      <c r="Y18" s="31">
        <v>9.92</v>
      </c>
      <c r="Z18" s="31">
        <v>9.92</v>
      </c>
      <c r="AA18" s="31">
        <v>12.22</v>
      </c>
      <c r="AB18" s="31">
        <v>11.99</v>
      </c>
      <c r="AC18" s="31">
        <v>23.98</v>
      </c>
    </row>
    <row r="19" spans="1:29" ht="12.75">
      <c r="A19" s="31" t="s">
        <v>13</v>
      </c>
      <c r="B19" s="31">
        <v>145.9</v>
      </c>
      <c r="C19" s="31">
        <v>255.09</v>
      </c>
      <c r="D19" s="31">
        <v>160.47</v>
      </c>
      <c r="E19" s="31">
        <v>206.57</v>
      </c>
      <c r="F19" s="31">
        <v>128.65</v>
      </c>
      <c r="G19" s="31">
        <v>136.59</v>
      </c>
      <c r="H19" s="31">
        <v>171.79</v>
      </c>
      <c r="I19" s="31">
        <v>279.85</v>
      </c>
      <c r="J19" s="31">
        <v>150.83</v>
      </c>
      <c r="K19" s="31">
        <v>189.05</v>
      </c>
      <c r="L19" s="31">
        <v>126.38</v>
      </c>
      <c r="M19" s="31">
        <v>200.73</v>
      </c>
      <c r="N19" s="31">
        <v>110.86</v>
      </c>
      <c r="O19" s="31">
        <v>146.89</v>
      </c>
      <c r="P19" s="31">
        <v>163.68</v>
      </c>
      <c r="Q19" s="31">
        <v>296.75</v>
      </c>
      <c r="R19" s="31">
        <v>139.13</v>
      </c>
      <c r="S19" s="31">
        <v>154.92</v>
      </c>
      <c r="T19" s="31">
        <v>115.13</v>
      </c>
      <c r="U19" s="31">
        <v>184.12</v>
      </c>
      <c r="V19" s="31">
        <v>158.99</v>
      </c>
      <c r="W19" s="31">
        <v>161.28</v>
      </c>
      <c r="X19" s="31">
        <v>70.54</v>
      </c>
      <c r="Y19" s="31">
        <v>391.68</v>
      </c>
      <c r="Z19" s="31">
        <v>143.22</v>
      </c>
      <c r="AA19" s="31">
        <v>442.57</v>
      </c>
      <c r="AB19" s="31">
        <v>92.28</v>
      </c>
      <c r="AC19" s="31">
        <v>435.22</v>
      </c>
    </row>
    <row r="20" spans="1:29" ht="12.75">
      <c r="A20" s="31" t="s">
        <v>14</v>
      </c>
      <c r="B20" s="31">
        <v>0.66</v>
      </c>
      <c r="C20" s="31">
        <v>0.74</v>
      </c>
      <c r="D20" s="31">
        <v>1.14</v>
      </c>
      <c r="E20" s="31">
        <v>2.37</v>
      </c>
      <c r="F20" s="31">
        <v>4.38</v>
      </c>
      <c r="G20" s="31">
        <v>3.65</v>
      </c>
      <c r="H20" s="31">
        <v>8.14</v>
      </c>
      <c r="I20" s="31">
        <v>7.56</v>
      </c>
      <c r="J20" s="31">
        <v>6.58</v>
      </c>
      <c r="K20" s="31">
        <v>6</v>
      </c>
      <c r="L20" s="31">
        <v>9.52</v>
      </c>
      <c r="M20" s="31">
        <v>7.92</v>
      </c>
      <c r="N20" s="31">
        <v>6.26</v>
      </c>
      <c r="O20" s="31">
        <v>5.86</v>
      </c>
      <c r="P20" s="31">
        <v>9.09</v>
      </c>
      <c r="Q20" s="31">
        <v>10.83</v>
      </c>
      <c r="R20" s="31">
        <v>7.36</v>
      </c>
      <c r="S20" s="31">
        <v>9.69</v>
      </c>
      <c r="T20" s="31">
        <v>12.62</v>
      </c>
      <c r="U20" s="31">
        <v>21.36</v>
      </c>
      <c r="V20" s="31">
        <v>13.16</v>
      </c>
      <c r="W20" s="31">
        <v>17.84</v>
      </c>
      <c r="X20" s="31">
        <v>20.47</v>
      </c>
      <c r="Y20" s="31">
        <v>15.89</v>
      </c>
      <c r="Z20" s="31">
        <v>12.25</v>
      </c>
      <c r="AA20" s="31">
        <v>10.73</v>
      </c>
      <c r="AB20" s="31">
        <v>9.52</v>
      </c>
      <c r="AC20" s="31">
        <v>8.65</v>
      </c>
    </row>
    <row r="21" spans="1:29" ht="12.75">
      <c r="A21" s="31" t="s">
        <v>19</v>
      </c>
      <c r="B21" s="31">
        <v>0.26</v>
      </c>
      <c r="C21" s="31">
        <v>0.25</v>
      </c>
      <c r="D21" s="31">
        <v>0.28</v>
      </c>
      <c r="E21" s="31">
        <v>0.24</v>
      </c>
      <c r="F21" s="31">
        <v>0.24</v>
      </c>
      <c r="G21" s="31">
        <v>0.26</v>
      </c>
      <c r="H21" s="31">
        <v>0.29</v>
      </c>
      <c r="I21" s="31">
        <v>0.3</v>
      </c>
      <c r="J21" s="31">
        <v>0.52</v>
      </c>
      <c r="K21" s="31">
        <v>0.27</v>
      </c>
      <c r="L21" s="31">
        <v>0.66</v>
      </c>
      <c r="M21" s="31">
        <v>0.44</v>
      </c>
      <c r="N21" s="31">
        <v>0.45</v>
      </c>
      <c r="O21" s="31">
        <v>0.61</v>
      </c>
      <c r="P21" s="31">
        <v>0.37</v>
      </c>
      <c r="Q21" s="31">
        <v>0.38</v>
      </c>
      <c r="R21" s="31">
        <v>0.38</v>
      </c>
      <c r="S21" s="31">
        <v>0.48</v>
      </c>
      <c r="T21" s="31">
        <v>0.33</v>
      </c>
      <c r="U21" s="31">
        <v>0.29</v>
      </c>
      <c r="V21" s="31">
        <v>0.24</v>
      </c>
      <c r="W21" s="31">
        <v>3.92</v>
      </c>
      <c r="X21" s="31">
        <v>0.33</v>
      </c>
      <c r="Y21" s="31">
        <v>0.27</v>
      </c>
      <c r="Z21" s="31">
        <v>0.23</v>
      </c>
      <c r="AA21" s="31">
        <v>0.22</v>
      </c>
      <c r="AB21" s="31">
        <v>0.25</v>
      </c>
      <c r="AC21" s="31">
        <v>0.15</v>
      </c>
    </row>
    <row r="22" spans="1:29" ht="12.75">
      <c r="A22" s="31" t="s">
        <v>10</v>
      </c>
      <c r="B22" s="31">
        <v>68.88</v>
      </c>
      <c r="C22" s="31">
        <v>47.58</v>
      </c>
      <c r="D22" s="31">
        <v>55.48</v>
      </c>
      <c r="E22" s="31">
        <v>91.85</v>
      </c>
      <c r="F22" s="31">
        <v>61.43</v>
      </c>
      <c r="G22" s="31">
        <v>125.98</v>
      </c>
      <c r="H22" s="31">
        <v>74.01</v>
      </c>
      <c r="I22" s="31">
        <v>74.24</v>
      </c>
      <c r="J22" s="31">
        <v>83.13</v>
      </c>
      <c r="K22" s="31">
        <v>72.23</v>
      </c>
      <c r="L22" s="31">
        <v>54.49</v>
      </c>
      <c r="M22" s="31">
        <v>113.63</v>
      </c>
      <c r="N22" s="31">
        <v>81.03</v>
      </c>
      <c r="O22" s="31">
        <v>73.27</v>
      </c>
      <c r="P22" s="31">
        <v>104.84</v>
      </c>
      <c r="Q22" s="31">
        <v>140.24</v>
      </c>
      <c r="R22" s="31">
        <v>108.51</v>
      </c>
      <c r="S22" s="31">
        <v>115.01</v>
      </c>
      <c r="T22" s="31">
        <v>74.19</v>
      </c>
      <c r="U22" s="31">
        <v>100.65</v>
      </c>
      <c r="V22" s="31">
        <v>130.89</v>
      </c>
      <c r="W22" s="31">
        <v>107.1</v>
      </c>
      <c r="X22" s="31">
        <v>124.5</v>
      </c>
      <c r="Y22" s="31">
        <v>91.34</v>
      </c>
      <c r="Z22" s="31">
        <v>84.79</v>
      </c>
      <c r="AA22" s="31">
        <v>110.88</v>
      </c>
      <c r="AB22" s="31">
        <v>80.44</v>
      </c>
      <c r="AC22" s="31">
        <v>114.69</v>
      </c>
    </row>
    <row r="23" spans="1:29" s="23" customFormat="1" ht="12.75">
      <c r="A23" s="30" t="s">
        <v>54</v>
      </c>
      <c r="B23" s="30">
        <v>-191.56</v>
      </c>
      <c r="C23" s="30">
        <v>-89.85</v>
      </c>
      <c r="D23" s="30">
        <v>80.18</v>
      </c>
      <c r="E23" s="30">
        <v>236</v>
      </c>
      <c r="F23" s="30">
        <v>350.58</v>
      </c>
      <c r="G23" s="30">
        <v>59.32</v>
      </c>
      <c r="H23" s="30">
        <v>103.48</v>
      </c>
      <c r="I23" s="30">
        <v>2.99</v>
      </c>
      <c r="J23" s="30">
        <v>249.21</v>
      </c>
      <c r="K23" s="30">
        <v>-240.33</v>
      </c>
      <c r="L23" s="30">
        <v>-152.54</v>
      </c>
      <c r="M23" s="30">
        <v>-203.68</v>
      </c>
      <c r="N23" s="30">
        <v>411.48</v>
      </c>
      <c r="O23" s="30">
        <v>418.45</v>
      </c>
      <c r="P23" s="30">
        <v>773.92</v>
      </c>
      <c r="Q23" s="30">
        <v>-33.89</v>
      </c>
      <c r="R23" s="30">
        <v>130.9</v>
      </c>
      <c r="S23" s="30">
        <v>-173.41</v>
      </c>
      <c r="T23" s="30">
        <v>-64.14</v>
      </c>
      <c r="U23" s="30">
        <v>-69.28</v>
      </c>
      <c r="V23" s="30">
        <v>-257.48</v>
      </c>
      <c r="W23" s="30">
        <v>337.15</v>
      </c>
      <c r="X23" s="30">
        <v>370.11</v>
      </c>
      <c r="Y23" s="30">
        <v>149.06</v>
      </c>
      <c r="Z23" s="30">
        <v>224.24</v>
      </c>
      <c r="AA23" s="30">
        <v>218.19</v>
      </c>
      <c r="AB23" s="30">
        <v>1650.87</v>
      </c>
      <c r="AC23" s="30">
        <v>1982.95</v>
      </c>
    </row>
    <row r="24" spans="1:29" s="23" customFormat="1" ht="12.75">
      <c r="A24" s="31" t="s">
        <v>29</v>
      </c>
      <c r="B24" s="31">
        <v>78.62</v>
      </c>
      <c r="C24" s="31">
        <v>-231.26</v>
      </c>
      <c r="D24" s="31">
        <v>59.24</v>
      </c>
      <c r="E24" s="31">
        <v>128.9</v>
      </c>
      <c r="F24" s="31">
        <v>396.29</v>
      </c>
      <c r="G24" s="31">
        <v>49.05</v>
      </c>
      <c r="H24" s="31">
        <v>-14.51</v>
      </c>
      <c r="I24" s="31">
        <v>12.49</v>
      </c>
      <c r="J24" s="31">
        <v>212.44</v>
      </c>
      <c r="K24" s="31">
        <v>66.84</v>
      </c>
      <c r="L24" s="31">
        <v>-148.36</v>
      </c>
      <c r="M24" s="31">
        <v>69.25</v>
      </c>
      <c r="N24" s="31">
        <v>300.82</v>
      </c>
      <c r="O24" s="31">
        <v>371.07</v>
      </c>
      <c r="P24" s="31">
        <v>746.1</v>
      </c>
      <c r="Q24" s="31">
        <v>278.52</v>
      </c>
      <c r="R24" s="31">
        <v>137.15</v>
      </c>
      <c r="S24" s="31">
        <v>62.82</v>
      </c>
      <c r="T24" s="31">
        <v>47.77</v>
      </c>
      <c r="U24" s="31">
        <v>-79.77</v>
      </c>
      <c r="V24" s="31">
        <v>-205.57</v>
      </c>
      <c r="W24" s="31">
        <v>346.35</v>
      </c>
      <c r="X24" s="31">
        <v>110.49</v>
      </c>
      <c r="Y24" s="31">
        <v>115.43</v>
      </c>
      <c r="Z24" s="31">
        <v>165.31</v>
      </c>
      <c r="AA24" s="31">
        <v>145.49</v>
      </c>
      <c r="AB24" s="31">
        <v>1485.92</v>
      </c>
      <c r="AC24" s="31">
        <v>2212.4</v>
      </c>
    </row>
    <row r="25" spans="1:29" s="23" customFormat="1" ht="12.75">
      <c r="A25" s="32" t="s">
        <v>30</v>
      </c>
      <c r="B25" s="32">
        <v>32.54</v>
      </c>
      <c r="C25" s="32">
        <v>-179.47</v>
      </c>
      <c r="D25" s="32">
        <v>55.64</v>
      </c>
      <c r="E25" s="32">
        <v>118.62</v>
      </c>
      <c r="F25" s="32">
        <v>358.06</v>
      </c>
      <c r="G25" s="32">
        <v>-30.74</v>
      </c>
      <c r="H25" s="32">
        <v>98.8</v>
      </c>
      <c r="I25" s="32">
        <v>39.49</v>
      </c>
      <c r="J25" s="32">
        <v>185.03</v>
      </c>
      <c r="K25" s="32">
        <v>58.94</v>
      </c>
      <c r="L25" s="32">
        <v>-190.65</v>
      </c>
      <c r="M25" s="32">
        <v>38.93</v>
      </c>
      <c r="N25" s="32">
        <v>115.48</v>
      </c>
      <c r="O25" s="32">
        <v>274.26</v>
      </c>
      <c r="P25" s="32">
        <v>730.41</v>
      </c>
      <c r="Q25" s="32">
        <v>258.09</v>
      </c>
      <c r="R25" s="32">
        <v>50.64</v>
      </c>
      <c r="S25" s="32">
        <v>82.75</v>
      </c>
      <c r="T25" s="32">
        <v>-15.12</v>
      </c>
      <c r="U25" s="32">
        <v>-212.52</v>
      </c>
      <c r="V25" s="32">
        <v>-228.93</v>
      </c>
      <c r="W25" s="32">
        <v>288.77</v>
      </c>
      <c r="X25" s="32">
        <v>50.83</v>
      </c>
      <c r="Y25" s="32">
        <v>82.25</v>
      </c>
      <c r="Z25" s="32">
        <v>129.5</v>
      </c>
      <c r="AA25" s="32">
        <v>138.12</v>
      </c>
      <c r="AB25" s="32">
        <v>1434.11</v>
      </c>
      <c r="AC25" s="32">
        <v>2225.02</v>
      </c>
    </row>
    <row r="26" spans="1:29" s="23" customFormat="1" ht="12.75">
      <c r="A26" s="32" t="s">
        <v>31</v>
      </c>
      <c r="B26" s="32">
        <v>46.08</v>
      </c>
      <c r="C26" s="32">
        <v>-51.79</v>
      </c>
      <c r="D26" s="32">
        <v>3.6</v>
      </c>
      <c r="E26" s="32">
        <v>10.28</v>
      </c>
      <c r="F26" s="32">
        <v>38.23</v>
      </c>
      <c r="G26" s="32">
        <v>79.79</v>
      </c>
      <c r="H26" s="32">
        <v>-113.31</v>
      </c>
      <c r="I26" s="32">
        <v>-27</v>
      </c>
      <c r="J26" s="32">
        <v>27.38</v>
      </c>
      <c r="K26" s="32">
        <v>7.9</v>
      </c>
      <c r="L26" s="32">
        <v>42.29</v>
      </c>
      <c r="M26" s="32">
        <v>30.32</v>
      </c>
      <c r="N26" s="32">
        <v>185.34</v>
      </c>
      <c r="O26" s="32">
        <v>96.81</v>
      </c>
      <c r="P26" s="32">
        <v>15.69</v>
      </c>
      <c r="Q26" s="32">
        <v>20.43</v>
      </c>
      <c r="R26" s="32">
        <v>86.51</v>
      </c>
      <c r="S26" s="32">
        <v>-19.93</v>
      </c>
      <c r="T26" s="32">
        <v>62.89</v>
      </c>
      <c r="U26" s="32">
        <v>132.75</v>
      </c>
      <c r="V26" s="32">
        <v>23.36</v>
      </c>
      <c r="W26" s="32">
        <v>57.58</v>
      </c>
      <c r="X26" s="32">
        <v>59.65</v>
      </c>
      <c r="Y26" s="32">
        <v>33.17</v>
      </c>
      <c r="Z26" s="32">
        <v>35.81</v>
      </c>
      <c r="AA26" s="32">
        <v>7.37</v>
      </c>
      <c r="AB26" s="32">
        <v>51.81</v>
      </c>
      <c r="AC26" s="32">
        <v>-12.63</v>
      </c>
    </row>
    <row r="27" spans="1:29" s="23" customFormat="1" ht="12.75">
      <c r="A27" s="31" t="s">
        <v>32</v>
      </c>
      <c r="B27" s="31">
        <v>-270.18</v>
      </c>
      <c r="C27" s="31">
        <v>141.41</v>
      </c>
      <c r="D27" s="31">
        <v>20.94</v>
      </c>
      <c r="E27" s="31">
        <v>107.1</v>
      </c>
      <c r="F27" s="31">
        <v>-45.71</v>
      </c>
      <c r="G27" s="31">
        <v>10.27</v>
      </c>
      <c r="H27" s="31">
        <v>117.99</v>
      </c>
      <c r="I27" s="31">
        <v>-9.5</v>
      </c>
      <c r="J27" s="31">
        <v>36.77</v>
      </c>
      <c r="K27" s="31">
        <v>-307.17</v>
      </c>
      <c r="L27" s="31">
        <v>-4.18</v>
      </c>
      <c r="M27" s="31">
        <v>-272.93</v>
      </c>
      <c r="N27" s="31">
        <v>110.66</v>
      </c>
      <c r="O27" s="31">
        <v>47.38</v>
      </c>
      <c r="P27" s="31">
        <v>27.82</v>
      </c>
      <c r="Q27" s="31">
        <v>-312.41</v>
      </c>
      <c r="R27" s="31">
        <v>-6.25</v>
      </c>
      <c r="S27" s="31">
        <v>-236.23</v>
      </c>
      <c r="T27" s="31">
        <v>-111.91</v>
      </c>
      <c r="U27" s="31">
        <v>10.49</v>
      </c>
      <c r="V27" s="31">
        <v>-51.91</v>
      </c>
      <c r="W27" s="31">
        <v>-9.2</v>
      </c>
      <c r="X27" s="31">
        <v>259.62</v>
      </c>
      <c r="Y27" s="31">
        <v>33.63</v>
      </c>
      <c r="Z27" s="31">
        <v>58.93</v>
      </c>
      <c r="AA27" s="31">
        <v>72.7</v>
      </c>
      <c r="AB27" s="31">
        <v>164.95</v>
      </c>
      <c r="AC27" s="31">
        <v>-229.45</v>
      </c>
    </row>
    <row r="28" spans="1:29" s="23" customFormat="1" ht="12.75">
      <c r="A28" s="32" t="s">
        <v>30</v>
      </c>
      <c r="B28" s="32">
        <v>-288.89</v>
      </c>
      <c r="C28" s="32">
        <v>169.1</v>
      </c>
      <c r="D28" s="32">
        <v>-54.26</v>
      </c>
      <c r="E28" s="32">
        <v>138.64</v>
      </c>
      <c r="F28" s="32">
        <v>-58.05</v>
      </c>
      <c r="G28" s="32">
        <v>13.18</v>
      </c>
      <c r="H28" s="32">
        <v>96.54</v>
      </c>
      <c r="I28" s="32">
        <v>-28.91</v>
      </c>
      <c r="J28" s="32">
        <v>34.59</v>
      </c>
      <c r="K28" s="32">
        <v>-299.19</v>
      </c>
      <c r="L28" s="32">
        <v>8.93</v>
      </c>
      <c r="M28" s="32">
        <v>-92.88</v>
      </c>
      <c r="N28" s="32">
        <v>10.93</v>
      </c>
      <c r="O28" s="32">
        <v>76.67</v>
      </c>
      <c r="P28" s="32">
        <v>35.04</v>
      </c>
      <c r="Q28" s="32">
        <v>-306.58</v>
      </c>
      <c r="R28" s="32">
        <v>-79.7</v>
      </c>
      <c r="S28" s="32">
        <v>-116.17</v>
      </c>
      <c r="T28" s="32">
        <v>-208.7</v>
      </c>
      <c r="U28" s="32">
        <v>-90.84</v>
      </c>
      <c r="V28" s="32">
        <v>-15.34</v>
      </c>
      <c r="W28" s="32">
        <v>43.51</v>
      </c>
      <c r="X28" s="32">
        <v>261.67</v>
      </c>
      <c r="Y28" s="32">
        <v>28.23</v>
      </c>
      <c r="Z28" s="32">
        <v>76.34</v>
      </c>
      <c r="AA28" s="32">
        <v>67.51</v>
      </c>
      <c r="AB28" s="32">
        <v>153.55</v>
      </c>
      <c r="AC28" s="32">
        <v>-187.18</v>
      </c>
    </row>
    <row r="29" spans="1:29" s="23" customFormat="1" ht="12.75">
      <c r="A29" s="32" t="s">
        <v>31</v>
      </c>
      <c r="B29" s="32">
        <v>18.71</v>
      </c>
      <c r="C29" s="32">
        <v>-27.69</v>
      </c>
      <c r="D29" s="32">
        <v>75.2</v>
      </c>
      <c r="E29" s="32">
        <v>-31.54</v>
      </c>
      <c r="F29" s="32">
        <v>12.34</v>
      </c>
      <c r="G29" s="32">
        <v>-2.91</v>
      </c>
      <c r="H29" s="32">
        <v>21.45</v>
      </c>
      <c r="I29" s="32">
        <v>19.41</v>
      </c>
      <c r="J29" s="32">
        <v>1.24</v>
      </c>
      <c r="K29" s="32">
        <v>-7.98</v>
      </c>
      <c r="L29" s="32">
        <v>-13.11</v>
      </c>
      <c r="M29" s="32">
        <v>-180.05</v>
      </c>
      <c r="N29" s="32">
        <v>99.73</v>
      </c>
      <c r="O29" s="32">
        <v>-29.3</v>
      </c>
      <c r="P29" s="32">
        <v>-7.22</v>
      </c>
      <c r="Q29" s="32">
        <v>-5.83</v>
      </c>
      <c r="R29" s="32">
        <v>73.45</v>
      </c>
      <c r="S29" s="32">
        <v>-120.06</v>
      </c>
      <c r="T29" s="32">
        <v>96.79</v>
      </c>
      <c r="U29" s="32">
        <v>101.33</v>
      </c>
      <c r="V29" s="32">
        <v>-36.57</v>
      </c>
      <c r="W29" s="32">
        <v>-52.71</v>
      </c>
      <c r="X29" s="32">
        <v>-2.05</v>
      </c>
      <c r="Y29" s="32">
        <v>5.39</v>
      </c>
      <c r="Z29" s="32">
        <v>-17.42</v>
      </c>
      <c r="AA29" s="32">
        <v>5.19</v>
      </c>
      <c r="AB29" s="32">
        <v>11.4</v>
      </c>
      <c r="AC29" s="32">
        <v>-42.26</v>
      </c>
    </row>
    <row r="30" spans="1:29" s="23" customFormat="1" ht="12.75">
      <c r="A30" s="32" t="s">
        <v>56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s="23" customFormat="1" ht="14.25">
      <c r="A31" s="30" t="s">
        <v>136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102.34</v>
      </c>
      <c r="L31" s="30">
        <v>389.84</v>
      </c>
      <c r="M31" s="30">
        <v>120.97</v>
      </c>
      <c r="N31" s="30">
        <v>1006.2</v>
      </c>
      <c r="O31" s="30">
        <v>147.37</v>
      </c>
      <c r="P31" s="30">
        <v>243.39</v>
      </c>
      <c r="Q31" s="30">
        <v>-159.64</v>
      </c>
      <c r="R31" s="30">
        <v>193.82</v>
      </c>
      <c r="S31" s="30">
        <v>399.02</v>
      </c>
      <c r="T31" s="30">
        <v>-329.59</v>
      </c>
      <c r="U31" s="30">
        <v>637.72</v>
      </c>
      <c r="V31" s="30">
        <v>-18.79</v>
      </c>
      <c r="W31" s="30">
        <v>292.13</v>
      </c>
      <c r="X31" s="30">
        <v>159.78</v>
      </c>
      <c r="Y31" s="30">
        <v>242.85</v>
      </c>
      <c r="Z31" s="30">
        <v>51.85</v>
      </c>
      <c r="AA31" s="30">
        <v>513.66</v>
      </c>
      <c r="AB31" s="30">
        <v>-139.27</v>
      </c>
      <c r="AC31" s="30">
        <v>-176.58</v>
      </c>
    </row>
    <row r="32" spans="1:29" s="23" customFormat="1" ht="12.75">
      <c r="A32" s="31" t="s">
        <v>53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11.66</v>
      </c>
      <c r="L32" s="31">
        <v>-0.13</v>
      </c>
      <c r="M32" s="31">
        <v>-0.02</v>
      </c>
      <c r="N32" s="31">
        <v>3.83</v>
      </c>
      <c r="O32" s="31">
        <v>-48.77</v>
      </c>
      <c r="P32" s="31">
        <v>-19.55</v>
      </c>
      <c r="Q32" s="31">
        <v>72.82</v>
      </c>
      <c r="R32" s="31">
        <v>139.43</v>
      </c>
      <c r="S32" s="31">
        <v>97.77</v>
      </c>
      <c r="T32" s="31">
        <v>-62.27</v>
      </c>
      <c r="U32" s="31">
        <v>0.82</v>
      </c>
      <c r="V32" s="31">
        <v>201.73</v>
      </c>
      <c r="W32" s="31">
        <v>184.48</v>
      </c>
      <c r="X32" s="31">
        <v>311.51</v>
      </c>
      <c r="Y32" s="31">
        <v>250.33</v>
      </c>
      <c r="Z32" s="31">
        <v>40.12</v>
      </c>
      <c r="AA32" s="31">
        <v>256.52</v>
      </c>
      <c r="AB32" s="31">
        <v>-200.37</v>
      </c>
      <c r="AC32" s="31">
        <v>202.72</v>
      </c>
    </row>
    <row r="33" spans="1:29" s="23" customFormat="1" ht="12.75">
      <c r="A33" s="31" t="s">
        <v>55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90.68</v>
      </c>
      <c r="L33" s="31">
        <v>389.98</v>
      </c>
      <c r="M33" s="31">
        <v>120.99</v>
      </c>
      <c r="N33" s="31">
        <v>1002.37</v>
      </c>
      <c r="O33" s="31">
        <v>196.14</v>
      </c>
      <c r="P33" s="31">
        <v>262.94</v>
      </c>
      <c r="Q33" s="31">
        <v>-232.45</v>
      </c>
      <c r="R33" s="31">
        <v>54.39</v>
      </c>
      <c r="S33" s="31">
        <v>301.25</v>
      </c>
      <c r="T33" s="31">
        <v>-267.31</v>
      </c>
      <c r="U33" s="31">
        <v>636.9</v>
      </c>
      <c r="V33" s="31">
        <v>-220.52</v>
      </c>
      <c r="W33" s="31">
        <v>107.65</v>
      </c>
      <c r="X33" s="31">
        <v>-151.72</v>
      </c>
      <c r="Y33" s="31">
        <v>-7.48</v>
      </c>
      <c r="Z33" s="31">
        <v>11.73</v>
      </c>
      <c r="AA33" s="31">
        <v>257.14</v>
      </c>
      <c r="AB33" s="31">
        <v>61.1</v>
      </c>
      <c r="AC33" s="31">
        <v>-379.3</v>
      </c>
    </row>
    <row r="34" spans="1:29" s="23" customFormat="1" ht="12.75">
      <c r="A34" s="30" t="s">
        <v>20</v>
      </c>
      <c r="B34" s="30">
        <v>166.05</v>
      </c>
      <c r="C34" s="30">
        <v>198.52</v>
      </c>
      <c r="D34" s="30">
        <v>149.53</v>
      </c>
      <c r="E34" s="30">
        <v>213.05</v>
      </c>
      <c r="F34" s="30">
        <v>187.37</v>
      </c>
      <c r="G34" s="30">
        <v>295.87</v>
      </c>
      <c r="H34" s="30">
        <v>325.86</v>
      </c>
      <c r="I34" s="30">
        <v>407.36</v>
      </c>
      <c r="J34" s="30">
        <v>480.76</v>
      </c>
      <c r="K34" s="30">
        <v>712.39</v>
      </c>
      <c r="L34" s="30">
        <v>645.02</v>
      </c>
      <c r="M34" s="30">
        <v>574.87</v>
      </c>
      <c r="N34" s="30">
        <v>569.92</v>
      </c>
      <c r="O34" s="30">
        <v>847.86</v>
      </c>
      <c r="P34" s="30">
        <v>490.13</v>
      </c>
      <c r="Q34" s="30">
        <v>459.52</v>
      </c>
      <c r="R34" s="30">
        <v>464.65</v>
      </c>
      <c r="S34" s="30">
        <v>580.73</v>
      </c>
      <c r="T34" s="30">
        <v>523.79</v>
      </c>
      <c r="U34" s="30">
        <v>512.96</v>
      </c>
      <c r="V34" s="30">
        <v>357.36</v>
      </c>
      <c r="W34" s="30">
        <v>358.99</v>
      </c>
      <c r="X34" s="30">
        <v>274.93</v>
      </c>
      <c r="Y34" s="30">
        <v>230.5</v>
      </c>
      <c r="Z34" s="30">
        <v>303.43</v>
      </c>
      <c r="AA34" s="30">
        <v>374.68</v>
      </c>
      <c r="AB34" s="30">
        <v>395.57</v>
      </c>
      <c r="AC34" s="30">
        <v>366.9</v>
      </c>
    </row>
    <row r="35" spans="1:29" s="23" customFormat="1" ht="12.75">
      <c r="A35" s="31" t="s">
        <v>33</v>
      </c>
      <c r="B35" s="31">
        <v>39.67</v>
      </c>
      <c r="C35" s="31">
        <v>46.93</v>
      </c>
      <c r="D35" s="31">
        <v>42.15</v>
      </c>
      <c r="E35" s="31">
        <v>61.07</v>
      </c>
      <c r="F35" s="31">
        <v>66.81</v>
      </c>
      <c r="G35" s="31">
        <v>92.67</v>
      </c>
      <c r="H35" s="31">
        <v>123.45</v>
      </c>
      <c r="I35" s="31">
        <v>202.6</v>
      </c>
      <c r="J35" s="31">
        <v>242.57</v>
      </c>
      <c r="K35" s="31">
        <v>306.08</v>
      </c>
      <c r="L35" s="31">
        <v>326.54</v>
      </c>
      <c r="M35" s="31">
        <v>317.18</v>
      </c>
      <c r="N35" s="31">
        <v>284.53</v>
      </c>
      <c r="O35" s="31">
        <v>257.26</v>
      </c>
      <c r="P35" s="31">
        <v>225.98</v>
      </c>
      <c r="Q35" s="31">
        <v>214.11</v>
      </c>
      <c r="R35" s="31">
        <v>204.23</v>
      </c>
      <c r="S35" s="31">
        <v>227.91</v>
      </c>
      <c r="T35" s="31">
        <v>252.2</v>
      </c>
      <c r="U35" s="31">
        <v>290.24</v>
      </c>
      <c r="V35" s="31">
        <v>176.43</v>
      </c>
      <c r="W35" s="31">
        <v>129.96</v>
      </c>
      <c r="X35" s="31">
        <v>115.9</v>
      </c>
      <c r="Y35" s="31">
        <v>130.28</v>
      </c>
      <c r="Z35" s="31">
        <v>115.98</v>
      </c>
      <c r="AA35" s="31">
        <v>128.24</v>
      </c>
      <c r="AB35" s="31">
        <v>142.91</v>
      </c>
      <c r="AC35" s="31">
        <v>182.02</v>
      </c>
    </row>
    <row r="36" spans="1:29" s="23" customFormat="1" ht="12.75">
      <c r="A36" s="31" t="s">
        <v>34</v>
      </c>
      <c r="B36" s="31">
        <v>12.55</v>
      </c>
      <c r="C36" s="31">
        <v>13.7</v>
      </c>
      <c r="D36" s="31">
        <v>15.6</v>
      </c>
      <c r="E36" s="31">
        <v>19.43</v>
      </c>
      <c r="F36" s="31">
        <v>30.52</v>
      </c>
      <c r="G36" s="31">
        <v>45.16</v>
      </c>
      <c r="H36" s="31">
        <v>48.44</v>
      </c>
      <c r="I36" s="31">
        <v>77.2</v>
      </c>
      <c r="J36" s="31">
        <v>105.63</v>
      </c>
      <c r="K36" s="31">
        <v>102.83</v>
      </c>
      <c r="L36" s="31">
        <v>96.17</v>
      </c>
      <c r="M36" s="31">
        <v>78.91</v>
      </c>
      <c r="N36" s="31">
        <v>70.44</v>
      </c>
      <c r="O36" s="31">
        <v>64.77</v>
      </c>
      <c r="P36" s="31">
        <v>70.44</v>
      </c>
      <c r="Q36" s="31">
        <v>83.42</v>
      </c>
      <c r="R36" s="31">
        <v>62.75</v>
      </c>
      <c r="S36" s="31">
        <v>60.69</v>
      </c>
      <c r="T36" s="31">
        <v>60.17</v>
      </c>
      <c r="U36" s="31">
        <v>68.78</v>
      </c>
      <c r="V36" s="31">
        <v>43.68</v>
      </c>
      <c r="W36" s="31">
        <v>16.92</v>
      </c>
      <c r="X36" s="31">
        <v>18.37</v>
      </c>
      <c r="Y36" s="31">
        <v>16.91</v>
      </c>
      <c r="Z36" s="31">
        <v>22.91</v>
      </c>
      <c r="AA36" s="31">
        <v>17.88</v>
      </c>
      <c r="AB36" s="31">
        <v>21.5</v>
      </c>
      <c r="AC36" s="31">
        <v>49.89</v>
      </c>
    </row>
    <row r="37" spans="1:29" s="23" customFormat="1" ht="12.75">
      <c r="A37" s="31" t="s">
        <v>35</v>
      </c>
      <c r="B37" s="31">
        <v>113.83</v>
      </c>
      <c r="C37" s="31">
        <v>137.89</v>
      </c>
      <c r="D37" s="31">
        <v>91.78</v>
      </c>
      <c r="E37" s="31">
        <v>132.55</v>
      </c>
      <c r="F37" s="31">
        <v>90.04</v>
      </c>
      <c r="G37" s="31">
        <v>158.04</v>
      </c>
      <c r="H37" s="31">
        <v>153.97</v>
      </c>
      <c r="I37" s="31">
        <v>127.56</v>
      </c>
      <c r="J37" s="31">
        <v>132.56</v>
      </c>
      <c r="K37" s="31">
        <v>303.48</v>
      </c>
      <c r="L37" s="31">
        <v>222.31</v>
      </c>
      <c r="M37" s="31">
        <v>178.78</v>
      </c>
      <c r="N37" s="31">
        <v>214.96</v>
      </c>
      <c r="O37" s="31">
        <v>525.84</v>
      </c>
      <c r="P37" s="31">
        <v>193.7</v>
      </c>
      <c r="Q37" s="31">
        <v>161.99</v>
      </c>
      <c r="R37" s="31">
        <v>197.66</v>
      </c>
      <c r="S37" s="31">
        <v>292.14</v>
      </c>
      <c r="T37" s="31">
        <v>211.42</v>
      </c>
      <c r="U37" s="31">
        <v>153.94</v>
      </c>
      <c r="V37" s="31">
        <v>137.25</v>
      </c>
      <c r="W37" s="31">
        <v>212.11</v>
      </c>
      <c r="X37" s="31">
        <v>140.66</v>
      </c>
      <c r="Y37" s="31">
        <v>83.32</v>
      </c>
      <c r="Z37" s="31">
        <v>164.53</v>
      </c>
      <c r="AA37" s="31">
        <v>228.57</v>
      </c>
      <c r="AB37" s="31">
        <v>231.15</v>
      </c>
      <c r="AC37" s="31">
        <v>134.99</v>
      </c>
    </row>
    <row r="38" spans="1:29" s="23" customFormat="1" ht="12.75">
      <c r="A38" s="30" t="s">
        <v>21</v>
      </c>
      <c r="B38" s="30">
        <v>104.24</v>
      </c>
      <c r="C38" s="30">
        <v>97.09</v>
      </c>
      <c r="D38" s="30">
        <v>104.74</v>
      </c>
      <c r="E38" s="30">
        <v>128.83</v>
      </c>
      <c r="F38" s="30">
        <v>145.44</v>
      </c>
      <c r="G38" s="30">
        <v>159.21</v>
      </c>
      <c r="H38" s="30">
        <v>135.01</v>
      </c>
      <c r="I38" s="30">
        <v>154.98</v>
      </c>
      <c r="J38" s="30">
        <v>165.43</v>
      </c>
      <c r="K38" s="30">
        <v>172.72</v>
      </c>
      <c r="L38" s="30">
        <v>190.88</v>
      </c>
      <c r="M38" s="30">
        <v>197.92</v>
      </c>
      <c r="N38" s="30">
        <v>195.61</v>
      </c>
      <c r="O38" s="30">
        <v>207.05</v>
      </c>
      <c r="P38" s="30">
        <v>245.63</v>
      </c>
      <c r="Q38" s="30">
        <v>295.95</v>
      </c>
      <c r="R38" s="30">
        <v>335.73</v>
      </c>
      <c r="S38" s="30">
        <v>355.53</v>
      </c>
      <c r="T38" s="30">
        <v>354.75</v>
      </c>
      <c r="U38" s="30">
        <v>224.97</v>
      </c>
      <c r="V38" s="30">
        <v>174.96</v>
      </c>
      <c r="W38" s="30">
        <v>175.36</v>
      </c>
      <c r="X38" s="30">
        <v>237.12</v>
      </c>
      <c r="Y38" s="30">
        <v>251.63</v>
      </c>
      <c r="Z38" s="30">
        <v>258.24</v>
      </c>
      <c r="AA38" s="30">
        <v>284.4</v>
      </c>
      <c r="AB38" s="30">
        <v>343.69</v>
      </c>
      <c r="AC38" s="30">
        <v>367.58</v>
      </c>
    </row>
    <row r="39" spans="1:29" ht="12.75">
      <c r="A39" s="30" t="s">
        <v>7</v>
      </c>
      <c r="B39" s="30">
        <v>1.31</v>
      </c>
      <c r="C39" s="30">
        <v>-1.22</v>
      </c>
      <c r="D39" s="30">
        <v>-1.49</v>
      </c>
      <c r="E39" s="30">
        <v>0.1</v>
      </c>
      <c r="F39" s="30">
        <v>-5.85</v>
      </c>
      <c r="G39" s="30">
        <v>-15.39</v>
      </c>
      <c r="H39" s="30">
        <v>-7.4</v>
      </c>
      <c r="I39" s="30">
        <v>-10.39</v>
      </c>
      <c r="J39" s="30">
        <v>-6.94</v>
      </c>
      <c r="K39" s="30">
        <v>-11.32</v>
      </c>
      <c r="L39" s="30">
        <v>-5.38</v>
      </c>
      <c r="M39" s="30">
        <v>1.05</v>
      </c>
      <c r="N39" s="30">
        <v>-0.32</v>
      </c>
      <c r="O39" s="30">
        <v>-11.78</v>
      </c>
      <c r="P39" s="30">
        <v>-17.84</v>
      </c>
      <c r="Q39" s="30">
        <v>-0.27</v>
      </c>
      <c r="R39" s="30">
        <v>9.2</v>
      </c>
      <c r="S39" s="30">
        <v>-38.48</v>
      </c>
      <c r="T39" s="30">
        <v>-18.31</v>
      </c>
      <c r="U39" s="30">
        <v>25.84</v>
      </c>
      <c r="V39" s="30">
        <v>-10.99</v>
      </c>
      <c r="W39" s="30">
        <v>4.83</v>
      </c>
      <c r="X39" s="30">
        <v>0.24</v>
      </c>
      <c r="Y39" s="30">
        <v>-2.4</v>
      </c>
      <c r="Z39" s="30">
        <v>2.66</v>
      </c>
      <c r="AA39" s="30">
        <v>-0.95</v>
      </c>
      <c r="AB39" s="30">
        <v>-13.3</v>
      </c>
      <c r="AC39" s="30">
        <v>3.73</v>
      </c>
    </row>
    <row r="40" spans="1:29" s="24" customFormat="1" ht="12.75">
      <c r="A40" s="30" t="s">
        <v>1</v>
      </c>
      <c r="B40" s="30">
        <v>94.25</v>
      </c>
      <c r="C40" s="30">
        <v>130.49</v>
      </c>
      <c r="D40" s="30">
        <v>64.84</v>
      </c>
      <c r="E40" s="30">
        <v>386.44</v>
      </c>
      <c r="F40" s="30">
        <v>50.32</v>
      </c>
      <c r="G40" s="30">
        <v>115.52</v>
      </c>
      <c r="H40" s="30">
        <v>66.67</v>
      </c>
      <c r="I40" s="30">
        <v>64.3</v>
      </c>
      <c r="J40" s="30">
        <v>68.9</v>
      </c>
      <c r="K40" s="30">
        <v>56.35</v>
      </c>
      <c r="L40" s="30">
        <v>82.09</v>
      </c>
      <c r="M40" s="30">
        <v>87.57</v>
      </c>
      <c r="N40" s="30">
        <v>50.94</v>
      </c>
      <c r="O40" s="30">
        <v>102.02</v>
      </c>
      <c r="P40" s="30">
        <v>73.17</v>
      </c>
      <c r="Q40" s="30">
        <v>148.51</v>
      </c>
      <c r="R40" s="30">
        <v>230.31</v>
      </c>
      <c r="S40" s="30">
        <v>85.75</v>
      </c>
      <c r="T40" s="30">
        <v>83.13</v>
      </c>
      <c r="U40" s="30">
        <v>61.32</v>
      </c>
      <c r="V40" s="30">
        <v>84.13</v>
      </c>
      <c r="W40" s="30">
        <v>110.54</v>
      </c>
      <c r="X40" s="30">
        <v>279.12</v>
      </c>
      <c r="Y40" s="30">
        <v>195.26</v>
      </c>
      <c r="Z40" s="30">
        <v>211.5</v>
      </c>
      <c r="AA40" s="30">
        <v>192.42</v>
      </c>
      <c r="AB40" s="30">
        <v>126.75</v>
      </c>
      <c r="AC40" s="30">
        <v>88.38</v>
      </c>
    </row>
    <row r="41" spans="1:29" s="25" customFormat="1" ht="12.75">
      <c r="A41" s="29" t="s">
        <v>22</v>
      </c>
      <c r="B41" s="29">
        <v>5272.77</v>
      </c>
      <c r="C41" s="29">
        <v>8747.07</v>
      </c>
      <c r="D41" s="29">
        <v>4001.55</v>
      </c>
      <c r="E41" s="29">
        <v>5006.83</v>
      </c>
      <c r="F41" s="29">
        <v>4754.25</v>
      </c>
      <c r="G41" s="29">
        <v>4034.49</v>
      </c>
      <c r="H41" s="29">
        <v>4227.71</v>
      </c>
      <c r="I41" s="29">
        <v>4271.37</v>
      </c>
      <c r="J41" s="29">
        <v>4722.06</v>
      </c>
      <c r="K41" s="29">
        <v>4245.78</v>
      </c>
      <c r="L41" s="29">
        <v>4243.39</v>
      </c>
      <c r="M41" s="29">
        <v>4955.78</v>
      </c>
      <c r="N41" s="29">
        <v>4042.27</v>
      </c>
      <c r="O41" s="29">
        <v>4425.17</v>
      </c>
      <c r="P41" s="29">
        <v>5049.72</v>
      </c>
      <c r="Q41" s="29">
        <v>5155.45</v>
      </c>
      <c r="R41" s="29">
        <v>4596.35</v>
      </c>
      <c r="S41" s="29">
        <v>4973.71</v>
      </c>
      <c r="T41" s="29">
        <v>4038.89</v>
      </c>
      <c r="U41" s="29">
        <v>6421.24</v>
      </c>
      <c r="V41" s="29">
        <v>3801.36</v>
      </c>
      <c r="W41" s="29">
        <v>4745.31</v>
      </c>
      <c r="X41" s="29">
        <v>4933.07</v>
      </c>
      <c r="Y41" s="29">
        <v>4888.1</v>
      </c>
      <c r="Z41" s="29">
        <v>4589.02</v>
      </c>
      <c r="AA41" s="29">
        <v>4735.92</v>
      </c>
      <c r="AB41" s="29">
        <v>5913.23</v>
      </c>
      <c r="AC41" s="29">
        <v>6405</v>
      </c>
    </row>
    <row r="42" spans="1:29" ht="12.75">
      <c r="A42" s="30" t="s">
        <v>23</v>
      </c>
      <c r="B42" s="30">
        <v>45.12</v>
      </c>
      <c r="C42" s="30">
        <v>39.63</v>
      </c>
      <c r="D42" s="30">
        <v>32.96</v>
      </c>
      <c r="E42" s="30">
        <v>40.04</v>
      </c>
      <c r="F42" s="30">
        <v>50.9</v>
      </c>
      <c r="G42" s="30">
        <v>55.5</v>
      </c>
      <c r="H42" s="30">
        <v>60.6</v>
      </c>
      <c r="I42" s="30">
        <v>54.85</v>
      </c>
      <c r="J42" s="30">
        <v>87.55</v>
      </c>
      <c r="K42" s="30">
        <v>87.68</v>
      </c>
      <c r="L42" s="30">
        <v>90.5</v>
      </c>
      <c r="M42" s="30">
        <v>98.15</v>
      </c>
      <c r="N42" s="30">
        <v>91.81</v>
      </c>
      <c r="O42" s="30">
        <v>111.12</v>
      </c>
      <c r="P42" s="30">
        <v>117.8</v>
      </c>
      <c r="Q42" s="30">
        <v>131.07</v>
      </c>
      <c r="R42" s="30">
        <v>127.56</v>
      </c>
      <c r="S42" s="30">
        <v>148.08</v>
      </c>
      <c r="T42" s="30">
        <v>140.58</v>
      </c>
      <c r="U42" s="30">
        <v>133</v>
      </c>
      <c r="V42" s="30">
        <v>86.75</v>
      </c>
      <c r="W42" s="30">
        <v>69.44</v>
      </c>
      <c r="X42" s="30">
        <v>73.47</v>
      </c>
      <c r="Y42" s="30">
        <v>87.14</v>
      </c>
      <c r="Z42" s="30">
        <v>94.15</v>
      </c>
      <c r="AA42" s="30">
        <v>118.8</v>
      </c>
      <c r="AB42" s="30">
        <v>134.93</v>
      </c>
      <c r="AC42" s="30">
        <v>170.97</v>
      </c>
    </row>
    <row r="43" spans="1:29" ht="12.75">
      <c r="A43" s="31" t="s">
        <v>36</v>
      </c>
      <c r="B43" s="31">
        <v>42.6</v>
      </c>
      <c r="C43" s="31">
        <v>37.28</v>
      </c>
      <c r="D43" s="31">
        <v>29.96</v>
      </c>
      <c r="E43" s="31">
        <v>37.09</v>
      </c>
      <c r="F43" s="31">
        <v>47.89</v>
      </c>
      <c r="G43" s="31">
        <v>52.33</v>
      </c>
      <c r="H43" s="31">
        <v>58.08</v>
      </c>
      <c r="I43" s="31">
        <v>51.87</v>
      </c>
      <c r="J43" s="31">
        <v>84.62</v>
      </c>
      <c r="K43" s="31">
        <v>84.77</v>
      </c>
      <c r="L43" s="31">
        <v>87.58</v>
      </c>
      <c r="M43" s="31">
        <v>93.44</v>
      </c>
      <c r="N43" s="31">
        <v>89.25</v>
      </c>
      <c r="O43" s="31">
        <v>100.53</v>
      </c>
      <c r="P43" s="31">
        <v>115.62</v>
      </c>
      <c r="Q43" s="31">
        <v>117.88</v>
      </c>
      <c r="R43" s="31">
        <v>119.2</v>
      </c>
      <c r="S43" s="31">
        <v>143.74</v>
      </c>
      <c r="T43" s="31">
        <v>135.11</v>
      </c>
      <c r="U43" s="31">
        <v>122.46</v>
      </c>
      <c r="V43" s="31">
        <v>81.15</v>
      </c>
      <c r="W43" s="31">
        <v>62.19</v>
      </c>
      <c r="X43" s="31">
        <v>68.97</v>
      </c>
      <c r="Y43" s="31">
        <v>83.25</v>
      </c>
      <c r="Z43" s="31">
        <v>90.91</v>
      </c>
      <c r="AA43" s="31">
        <v>112.1</v>
      </c>
      <c r="AB43" s="31">
        <v>130.48</v>
      </c>
      <c r="AC43" s="31">
        <v>168.24</v>
      </c>
    </row>
    <row r="44" spans="1:29" ht="12.75">
      <c r="A44" s="31" t="s">
        <v>10</v>
      </c>
      <c r="B44" s="31">
        <v>2.52</v>
      </c>
      <c r="C44" s="31">
        <v>2.35</v>
      </c>
      <c r="D44" s="31">
        <v>3</v>
      </c>
      <c r="E44" s="31">
        <v>2.95</v>
      </c>
      <c r="F44" s="31">
        <v>3.01</v>
      </c>
      <c r="G44" s="31">
        <v>3.17</v>
      </c>
      <c r="H44" s="31">
        <v>2.52</v>
      </c>
      <c r="I44" s="31">
        <v>2.98</v>
      </c>
      <c r="J44" s="31">
        <v>2.94</v>
      </c>
      <c r="K44" s="31">
        <v>2.91</v>
      </c>
      <c r="L44" s="31">
        <v>2.92</v>
      </c>
      <c r="M44" s="31">
        <v>4.71</v>
      </c>
      <c r="N44" s="31">
        <v>2.56</v>
      </c>
      <c r="O44" s="31">
        <v>10.59</v>
      </c>
      <c r="P44" s="31">
        <v>2.18</v>
      </c>
      <c r="Q44" s="31">
        <v>13.19</v>
      </c>
      <c r="R44" s="31">
        <v>8.36</v>
      </c>
      <c r="S44" s="31">
        <v>4.33</v>
      </c>
      <c r="T44" s="31">
        <v>5.47</v>
      </c>
      <c r="U44" s="31">
        <v>10.54</v>
      </c>
      <c r="V44" s="31">
        <v>5.6</v>
      </c>
      <c r="W44" s="31">
        <v>7.26</v>
      </c>
      <c r="X44" s="31">
        <v>4.51</v>
      </c>
      <c r="Y44" s="31">
        <v>3.89</v>
      </c>
      <c r="Z44" s="31">
        <v>3.24</v>
      </c>
      <c r="AA44" s="31">
        <v>6.7</v>
      </c>
      <c r="AB44" s="31">
        <v>4.45</v>
      </c>
      <c r="AC44" s="31">
        <v>2.73</v>
      </c>
    </row>
    <row r="45" spans="1:29" ht="12.75">
      <c r="A45" s="30" t="s">
        <v>24</v>
      </c>
      <c r="B45" s="30">
        <v>514.81</v>
      </c>
      <c r="C45" s="30">
        <v>434.09</v>
      </c>
      <c r="D45" s="30">
        <v>355.03</v>
      </c>
      <c r="E45" s="30">
        <v>480.58</v>
      </c>
      <c r="F45" s="30">
        <v>468.2</v>
      </c>
      <c r="G45" s="30">
        <v>316.85</v>
      </c>
      <c r="H45" s="30">
        <v>302.32</v>
      </c>
      <c r="I45" s="30">
        <v>287.3</v>
      </c>
      <c r="J45" s="30">
        <v>384.71</v>
      </c>
      <c r="K45" s="30">
        <v>340.55</v>
      </c>
      <c r="L45" s="30">
        <v>336.48</v>
      </c>
      <c r="M45" s="30">
        <v>415.62</v>
      </c>
      <c r="N45" s="30">
        <v>304.47</v>
      </c>
      <c r="O45" s="30">
        <v>370.93</v>
      </c>
      <c r="P45" s="30">
        <v>443.32</v>
      </c>
      <c r="Q45" s="30">
        <v>406.37</v>
      </c>
      <c r="R45" s="30">
        <v>385.06</v>
      </c>
      <c r="S45" s="30">
        <v>498.51</v>
      </c>
      <c r="T45" s="30">
        <v>319.58</v>
      </c>
      <c r="U45" s="30">
        <v>427.32</v>
      </c>
      <c r="V45" s="30">
        <v>268.99</v>
      </c>
      <c r="W45" s="30">
        <v>416.06</v>
      </c>
      <c r="X45" s="30">
        <v>443.4</v>
      </c>
      <c r="Y45" s="30">
        <v>425.84</v>
      </c>
      <c r="Z45" s="30">
        <v>415.57</v>
      </c>
      <c r="AA45" s="30">
        <v>462.32</v>
      </c>
      <c r="AB45" s="30">
        <v>554.41</v>
      </c>
      <c r="AC45" s="30">
        <v>542.43</v>
      </c>
    </row>
    <row r="46" spans="1:29" ht="12.75">
      <c r="A46" s="31" t="s">
        <v>37</v>
      </c>
      <c r="B46" s="31">
        <v>8.89</v>
      </c>
      <c r="C46" s="31">
        <v>86.36</v>
      </c>
      <c r="D46" s="31">
        <v>20.31</v>
      </c>
      <c r="E46" s="31">
        <v>68.01</v>
      </c>
      <c r="F46" s="31">
        <v>51.2</v>
      </c>
      <c r="G46" s="31">
        <v>59.74</v>
      </c>
      <c r="H46" s="31">
        <v>59.4</v>
      </c>
      <c r="I46" s="31">
        <v>41.77</v>
      </c>
      <c r="J46" s="31">
        <v>64.84</v>
      </c>
      <c r="K46" s="31">
        <v>63.43</v>
      </c>
      <c r="L46" s="31">
        <v>74.07</v>
      </c>
      <c r="M46" s="31">
        <v>94.58</v>
      </c>
      <c r="N46" s="31">
        <v>52.39</v>
      </c>
      <c r="O46" s="31">
        <v>47.14</v>
      </c>
      <c r="P46" s="31">
        <v>43.01</v>
      </c>
      <c r="Q46" s="31">
        <v>7.59</v>
      </c>
      <c r="R46" s="31">
        <v>7.38</v>
      </c>
      <c r="S46" s="31">
        <v>13.28</v>
      </c>
      <c r="T46" s="31">
        <v>8.69</v>
      </c>
      <c r="U46" s="31">
        <v>8.23</v>
      </c>
      <c r="V46" s="31">
        <v>8.28</v>
      </c>
      <c r="W46" s="31">
        <v>8.02</v>
      </c>
      <c r="X46" s="31">
        <v>10.55</v>
      </c>
      <c r="Y46" s="31">
        <v>14.55</v>
      </c>
      <c r="Z46" s="31">
        <v>14.63</v>
      </c>
      <c r="AA46" s="31">
        <v>16.32</v>
      </c>
      <c r="AB46" s="31">
        <v>8.82</v>
      </c>
      <c r="AC46" s="31">
        <v>8.5</v>
      </c>
    </row>
    <row r="47" spans="1:29" ht="12.75">
      <c r="A47" s="31" t="s">
        <v>10</v>
      </c>
      <c r="B47" s="31">
        <v>505.92</v>
      </c>
      <c r="C47" s="31">
        <v>347.73</v>
      </c>
      <c r="D47" s="31">
        <v>334.72</v>
      </c>
      <c r="E47" s="31">
        <v>412.57</v>
      </c>
      <c r="F47" s="31">
        <v>417</v>
      </c>
      <c r="G47" s="31">
        <v>257.11</v>
      </c>
      <c r="H47" s="31">
        <v>242.92</v>
      </c>
      <c r="I47" s="31">
        <v>245.53</v>
      </c>
      <c r="J47" s="31">
        <v>319.87</v>
      </c>
      <c r="K47" s="31">
        <v>277.12</v>
      </c>
      <c r="L47" s="31">
        <v>262.41</v>
      </c>
      <c r="M47" s="31">
        <v>321.05</v>
      </c>
      <c r="N47" s="31">
        <v>252.08</v>
      </c>
      <c r="O47" s="31">
        <v>323.79</v>
      </c>
      <c r="P47" s="31">
        <v>400.3</v>
      </c>
      <c r="Q47" s="31">
        <v>398.79</v>
      </c>
      <c r="R47" s="31">
        <v>377.68</v>
      </c>
      <c r="S47" s="31">
        <v>485.23</v>
      </c>
      <c r="T47" s="31">
        <v>310.89</v>
      </c>
      <c r="U47" s="31">
        <v>419.09</v>
      </c>
      <c r="V47" s="31">
        <v>260.71</v>
      </c>
      <c r="W47" s="31">
        <v>408.03</v>
      </c>
      <c r="X47" s="31">
        <v>432.85</v>
      </c>
      <c r="Y47" s="31">
        <v>411.29</v>
      </c>
      <c r="Z47" s="31">
        <v>400.93</v>
      </c>
      <c r="AA47" s="31">
        <v>446</v>
      </c>
      <c r="AB47" s="31">
        <v>545.59</v>
      </c>
      <c r="AC47" s="31">
        <v>533.93</v>
      </c>
    </row>
    <row r="48" spans="1:29" s="24" customFormat="1" ht="12.75">
      <c r="A48" s="30" t="s">
        <v>2</v>
      </c>
      <c r="B48" s="30">
        <v>16.58</v>
      </c>
      <c r="C48" s="30">
        <v>9.45</v>
      </c>
      <c r="D48" s="30">
        <v>-10.01</v>
      </c>
      <c r="E48" s="30">
        <v>-14.04</v>
      </c>
      <c r="F48" s="30">
        <v>-6.68</v>
      </c>
      <c r="G48" s="30">
        <v>12.43</v>
      </c>
      <c r="H48" s="30">
        <v>6.42</v>
      </c>
      <c r="I48" s="30">
        <v>-38.02</v>
      </c>
      <c r="J48" s="30">
        <v>-30.83</v>
      </c>
      <c r="K48" s="30">
        <v>-62.04</v>
      </c>
      <c r="L48" s="30">
        <v>29.06</v>
      </c>
      <c r="M48" s="30">
        <v>50.17</v>
      </c>
      <c r="N48" s="30">
        <v>-7.18</v>
      </c>
      <c r="O48" s="30">
        <v>-1.83</v>
      </c>
      <c r="P48" s="30">
        <v>-2.17</v>
      </c>
      <c r="Q48" s="30">
        <v>-13.66</v>
      </c>
      <c r="R48" s="30">
        <v>34.28</v>
      </c>
      <c r="S48" s="30">
        <v>221.95</v>
      </c>
      <c r="T48" s="30">
        <v>56.38</v>
      </c>
      <c r="U48" s="30">
        <v>2143.07</v>
      </c>
      <c r="V48" s="30">
        <v>130.73</v>
      </c>
      <c r="W48" s="30">
        <v>-58.88</v>
      </c>
      <c r="X48" s="30">
        <v>-17.11</v>
      </c>
      <c r="Y48" s="30">
        <v>-5.24</v>
      </c>
      <c r="Z48" s="30">
        <v>69.89</v>
      </c>
      <c r="AA48" s="30">
        <v>-40.01</v>
      </c>
      <c r="AB48" s="30">
        <v>-0.13</v>
      </c>
      <c r="AC48" s="30">
        <v>47.52</v>
      </c>
    </row>
    <row r="49" spans="1:29" ht="12.75">
      <c r="A49" s="30" t="s">
        <v>28</v>
      </c>
      <c r="B49" s="30">
        <v>4696.26</v>
      </c>
      <c r="C49" s="30">
        <v>8263.9</v>
      </c>
      <c r="D49" s="30">
        <v>3623.57</v>
      </c>
      <c r="E49" s="30">
        <v>4500.25</v>
      </c>
      <c r="F49" s="30">
        <v>4241.83</v>
      </c>
      <c r="G49" s="30">
        <v>3649.71</v>
      </c>
      <c r="H49" s="30">
        <v>3858.37</v>
      </c>
      <c r="I49" s="30">
        <v>3967.24</v>
      </c>
      <c r="J49" s="30">
        <v>4280.63</v>
      </c>
      <c r="K49" s="30">
        <v>3879.6</v>
      </c>
      <c r="L49" s="30">
        <v>3787.35</v>
      </c>
      <c r="M49" s="30">
        <v>4391.84</v>
      </c>
      <c r="N49" s="30">
        <v>3653.18</v>
      </c>
      <c r="O49" s="30">
        <v>3944.95</v>
      </c>
      <c r="P49" s="30">
        <v>4490.78</v>
      </c>
      <c r="Q49" s="30">
        <v>4631.66</v>
      </c>
      <c r="R49" s="30">
        <v>4049.45</v>
      </c>
      <c r="S49" s="30">
        <v>4105.17</v>
      </c>
      <c r="T49" s="30">
        <v>3522.35</v>
      </c>
      <c r="U49" s="30">
        <v>3717.85</v>
      </c>
      <c r="V49" s="30">
        <v>3314.89</v>
      </c>
      <c r="W49" s="30">
        <v>4318.7</v>
      </c>
      <c r="X49" s="30">
        <v>4433.32</v>
      </c>
      <c r="Y49" s="30">
        <v>4380.36</v>
      </c>
      <c r="Z49" s="30">
        <v>4009.41</v>
      </c>
      <c r="AA49" s="30">
        <v>4194.81</v>
      </c>
      <c r="AB49" s="30">
        <v>5224.02</v>
      </c>
      <c r="AC49" s="30">
        <v>5644.08</v>
      </c>
    </row>
    <row r="50" spans="1:29" s="24" customFormat="1" ht="12.75">
      <c r="A50" s="31" t="s">
        <v>17</v>
      </c>
      <c r="B50" s="31">
        <v>4706.72</v>
      </c>
      <c r="C50" s="31">
        <v>8263.91</v>
      </c>
      <c r="D50" s="31">
        <v>3623.56</v>
      </c>
      <c r="E50" s="31">
        <v>4500.25</v>
      </c>
      <c r="F50" s="31">
        <v>4241.82</v>
      </c>
      <c r="G50" s="31">
        <v>3649.72</v>
      </c>
      <c r="H50" s="31">
        <v>3858.38</v>
      </c>
      <c r="I50" s="31">
        <v>3967.23</v>
      </c>
      <c r="J50" s="31">
        <v>2832.06</v>
      </c>
      <c r="K50" s="31">
        <v>2485.56</v>
      </c>
      <c r="L50" s="31">
        <v>2291.87</v>
      </c>
      <c r="M50" s="31">
        <v>2834.5</v>
      </c>
      <c r="N50" s="31">
        <v>2254.23</v>
      </c>
      <c r="O50" s="31">
        <v>2510.07</v>
      </c>
      <c r="P50" s="31">
        <v>3070.4</v>
      </c>
      <c r="Q50" s="31">
        <v>2958.81</v>
      </c>
      <c r="R50" s="31">
        <v>2656.87</v>
      </c>
      <c r="S50" s="31">
        <v>2705.62</v>
      </c>
      <c r="T50" s="31">
        <v>2128.9</v>
      </c>
      <c r="U50" s="31">
        <v>2101.6</v>
      </c>
      <c r="V50" s="31">
        <v>2015.38</v>
      </c>
      <c r="W50" s="31">
        <v>2881.93</v>
      </c>
      <c r="X50" s="31">
        <v>3049.87</v>
      </c>
      <c r="Y50" s="31">
        <v>2831.6</v>
      </c>
      <c r="Z50" s="31">
        <v>2649.71</v>
      </c>
      <c r="AA50" s="31">
        <v>2727.19</v>
      </c>
      <c r="AB50" s="31">
        <v>3794.71</v>
      </c>
      <c r="AC50" s="31">
        <v>3955.71</v>
      </c>
    </row>
    <row r="51" spans="1:29" s="24" customFormat="1" ht="12.75">
      <c r="A51" s="32" t="s">
        <v>38</v>
      </c>
      <c r="B51" s="32">
        <v>3093.92</v>
      </c>
      <c r="C51" s="32">
        <v>2252.95</v>
      </c>
      <c r="D51" s="32">
        <v>2149.09</v>
      </c>
      <c r="E51" s="32">
        <v>2821.96</v>
      </c>
      <c r="F51" s="32">
        <v>2568.83</v>
      </c>
      <c r="G51" s="32">
        <v>2084.6</v>
      </c>
      <c r="H51" s="32">
        <v>2181.17</v>
      </c>
      <c r="I51" s="32">
        <v>2182.95</v>
      </c>
      <c r="J51" s="32">
        <v>2506.18</v>
      </c>
      <c r="K51" s="32">
        <v>2224.53</v>
      </c>
      <c r="L51" s="32">
        <v>2053.82</v>
      </c>
      <c r="M51" s="32">
        <v>2504.89</v>
      </c>
      <c r="N51" s="32">
        <v>2008.21</v>
      </c>
      <c r="O51" s="32">
        <v>2255.71</v>
      </c>
      <c r="P51" s="32">
        <v>2680.57</v>
      </c>
      <c r="Q51" s="32">
        <v>2688.83</v>
      </c>
      <c r="R51" s="32">
        <v>2428.83</v>
      </c>
      <c r="S51" s="32">
        <v>2447.52</v>
      </c>
      <c r="T51" s="32">
        <v>1925.17</v>
      </c>
      <c r="U51" s="32">
        <v>1841.03</v>
      </c>
      <c r="V51" s="32">
        <v>1760.91</v>
      </c>
      <c r="W51" s="32">
        <v>2570.96</v>
      </c>
      <c r="X51" s="32">
        <v>2617.87</v>
      </c>
      <c r="Y51" s="32">
        <v>2445.42</v>
      </c>
      <c r="Z51" s="32">
        <v>2318.18</v>
      </c>
      <c r="AA51" s="32">
        <v>2356.41</v>
      </c>
      <c r="AB51" s="32">
        <v>3172.08</v>
      </c>
      <c r="AC51" s="32">
        <v>3393.31</v>
      </c>
    </row>
    <row r="52" spans="1:29" s="24" customFormat="1" ht="12.75">
      <c r="A52" s="32" t="s">
        <v>10</v>
      </c>
      <c r="B52" s="32">
        <v>479.44</v>
      </c>
      <c r="C52" s="32">
        <v>364.15</v>
      </c>
      <c r="D52" s="32">
        <v>297.18</v>
      </c>
      <c r="E52" s="32">
        <v>275.26</v>
      </c>
      <c r="F52" s="32">
        <v>322.3</v>
      </c>
      <c r="G52" s="32">
        <v>209.05</v>
      </c>
      <c r="H52" s="32">
        <v>298.04</v>
      </c>
      <c r="I52" s="32">
        <v>277.83</v>
      </c>
      <c r="J52" s="32">
        <v>325.88</v>
      </c>
      <c r="K52" s="32">
        <v>261.03</v>
      </c>
      <c r="L52" s="32">
        <v>238.05</v>
      </c>
      <c r="M52" s="32">
        <v>329.61</v>
      </c>
      <c r="N52" s="32">
        <v>246.02</v>
      </c>
      <c r="O52" s="32">
        <v>254.36</v>
      </c>
      <c r="P52" s="32">
        <v>389.84</v>
      </c>
      <c r="Q52" s="32">
        <v>269.98</v>
      </c>
      <c r="R52" s="32">
        <v>228.05</v>
      </c>
      <c r="S52" s="32">
        <v>258.09</v>
      </c>
      <c r="T52" s="32">
        <v>203.73</v>
      </c>
      <c r="U52" s="32">
        <v>260.57</v>
      </c>
      <c r="V52" s="32">
        <v>254.47</v>
      </c>
      <c r="W52" s="32">
        <v>310.97</v>
      </c>
      <c r="X52" s="32">
        <v>432.01</v>
      </c>
      <c r="Y52" s="32">
        <v>386.18</v>
      </c>
      <c r="Z52" s="32">
        <v>331.53</v>
      </c>
      <c r="AA52" s="32">
        <v>370.78</v>
      </c>
      <c r="AB52" s="32">
        <v>622.63</v>
      </c>
      <c r="AC52" s="32">
        <v>562.39</v>
      </c>
    </row>
    <row r="53" spans="1:29" s="24" customFormat="1" ht="12.75">
      <c r="A53" s="31" t="s">
        <v>39</v>
      </c>
      <c r="B53" s="31">
        <v>51.42</v>
      </c>
      <c r="C53" s="31">
        <v>44.86</v>
      </c>
      <c r="D53" s="31">
        <v>44.59</v>
      </c>
      <c r="E53" s="31">
        <v>68.91</v>
      </c>
      <c r="F53" s="31">
        <v>50.92</v>
      </c>
      <c r="G53" s="31">
        <v>43.86</v>
      </c>
      <c r="H53" s="31">
        <v>43.34</v>
      </c>
      <c r="I53" s="31">
        <v>54.55</v>
      </c>
      <c r="J53" s="31">
        <v>47.53</v>
      </c>
      <c r="K53" s="31">
        <v>38.53</v>
      </c>
      <c r="L53" s="31">
        <v>41.48</v>
      </c>
      <c r="M53" s="31">
        <v>58.4</v>
      </c>
      <c r="N53" s="31">
        <v>41.82</v>
      </c>
      <c r="O53" s="31">
        <v>35.42</v>
      </c>
      <c r="P53" s="31">
        <v>48.06</v>
      </c>
      <c r="Q53" s="31">
        <v>62.28</v>
      </c>
      <c r="R53" s="31">
        <v>47.29</v>
      </c>
      <c r="S53" s="31">
        <v>46.51</v>
      </c>
      <c r="T53" s="31">
        <v>39.38</v>
      </c>
      <c r="U53" s="31">
        <v>50.04</v>
      </c>
      <c r="V53" s="31">
        <v>31.27</v>
      </c>
      <c r="W53" s="31">
        <v>38.75</v>
      </c>
      <c r="X53" s="31">
        <v>47.01</v>
      </c>
      <c r="Y53" s="31">
        <v>66.36</v>
      </c>
      <c r="Z53" s="31">
        <v>48.25</v>
      </c>
      <c r="AA53" s="31">
        <v>49.4</v>
      </c>
      <c r="AB53" s="31">
        <v>62.23</v>
      </c>
      <c r="AC53" s="31">
        <v>93.15</v>
      </c>
    </row>
    <row r="54" spans="1:29" s="24" customFormat="1" ht="12.75">
      <c r="A54" s="31" t="s">
        <v>40</v>
      </c>
      <c r="B54" s="31">
        <v>641.36</v>
      </c>
      <c r="C54" s="31">
        <v>667.22</v>
      </c>
      <c r="D54" s="31">
        <v>672.7</v>
      </c>
      <c r="E54" s="31">
        <v>715.96</v>
      </c>
      <c r="F54" s="31">
        <v>731</v>
      </c>
      <c r="G54" s="31">
        <v>763.82</v>
      </c>
      <c r="H54" s="31">
        <v>785.71</v>
      </c>
      <c r="I54" s="31">
        <v>821.26</v>
      </c>
      <c r="J54" s="31">
        <v>833.94</v>
      </c>
      <c r="K54" s="31">
        <v>838.99</v>
      </c>
      <c r="L54" s="31">
        <v>908.17</v>
      </c>
      <c r="M54" s="31">
        <v>853.44</v>
      </c>
      <c r="N54" s="31">
        <v>827.26</v>
      </c>
      <c r="O54" s="31">
        <v>828.42</v>
      </c>
      <c r="P54" s="31">
        <v>842.22</v>
      </c>
      <c r="Q54" s="31">
        <v>849.97</v>
      </c>
      <c r="R54" s="31">
        <v>808.74</v>
      </c>
      <c r="S54" s="31">
        <v>800.96</v>
      </c>
      <c r="T54" s="31">
        <v>798.04</v>
      </c>
      <c r="U54" s="31">
        <v>791.32</v>
      </c>
      <c r="V54" s="31">
        <v>769.69</v>
      </c>
      <c r="W54" s="31">
        <v>774.84</v>
      </c>
      <c r="X54" s="31">
        <v>763.47</v>
      </c>
      <c r="Y54" s="31">
        <v>792.29</v>
      </c>
      <c r="Z54" s="31">
        <v>729.14</v>
      </c>
      <c r="AA54" s="31">
        <v>733.89</v>
      </c>
      <c r="AB54" s="31">
        <v>731.77</v>
      </c>
      <c r="AC54" s="31">
        <v>762.67</v>
      </c>
    </row>
    <row r="55" spans="1:29" s="24" customFormat="1" ht="12.75">
      <c r="A55" s="32" t="s">
        <v>41</v>
      </c>
      <c r="B55" s="32">
        <v>182.73</v>
      </c>
      <c r="C55" s="32">
        <v>181.77</v>
      </c>
      <c r="D55" s="32">
        <v>192.88</v>
      </c>
      <c r="E55" s="32">
        <v>208.06</v>
      </c>
      <c r="F55" s="32">
        <v>218.93</v>
      </c>
      <c r="G55" s="32">
        <v>223.36</v>
      </c>
      <c r="H55" s="32">
        <v>228.81</v>
      </c>
      <c r="I55" s="32">
        <v>236.9</v>
      </c>
      <c r="J55" s="32">
        <v>241.79</v>
      </c>
      <c r="K55" s="32">
        <v>240.45</v>
      </c>
      <c r="L55" s="32">
        <v>245.42</v>
      </c>
      <c r="M55" s="32">
        <v>242.06</v>
      </c>
      <c r="N55" s="32">
        <v>240.03</v>
      </c>
      <c r="O55" s="32">
        <v>242.79</v>
      </c>
      <c r="P55" s="32">
        <v>247</v>
      </c>
      <c r="Q55" s="32">
        <v>248.78</v>
      </c>
      <c r="R55" s="32">
        <v>251.42</v>
      </c>
      <c r="S55" s="32">
        <v>240.86</v>
      </c>
      <c r="T55" s="32">
        <v>236.37</v>
      </c>
      <c r="U55" s="32">
        <v>241</v>
      </c>
      <c r="V55" s="32">
        <v>242.94</v>
      </c>
      <c r="W55" s="32">
        <v>239.52</v>
      </c>
      <c r="X55" s="32">
        <v>245.95</v>
      </c>
      <c r="Y55" s="32">
        <v>244.29</v>
      </c>
      <c r="Z55" s="32">
        <v>243.7</v>
      </c>
      <c r="AA55" s="32">
        <v>251.43</v>
      </c>
      <c r="AB55" s="32">
        <v>244.8</v>
      </c>
      <c r="AC55" s="32">
        <v>245.58</v>
      </c>
    </row>
    <row r="56" spans="1:29" s="24" customFormat="1" ht="12.75">
      <c r="A56" s="32" t="s">
        <v>42</v>
      </c>
      <c r="B56" s="32">
        <v>240.83</v>
      </c>
      <c r="C56" s="32">
        <v>265.28</v>
      </c>
      <c r="D56" s="32">
        <v>245.29</v>
      </c>
      <c r="E56" s="32">
        <v>255.51</v>
      </c>
      <c r="F56" s="32">
        <v>262.43</v>
      </c>
      <c r="G56" s="32">
        <v>279.58</v>
      </c>
      <c r="H56" s="32">
        <v>296.9</v>
      </c>
      <c r="I56" s="32">
        <v>303.21</v>
      </c>
      <c r="J56" s="32">
        <v>310.22</v>
      </c>
      <c r="K56" s="32">
        <v>319.64</v>
      </c>
      <c r="L56" s="32">
        <v>370.5</v>
      </c>
      <c r="M56" s="32">
        <v>317.35</v>
      </c>
      <c r="N56" s="32">
        <v>300.68</v>
      </c>
      <c r="O56" s="32">
        <v>292.33</v>
      </c>
      <c r="P56" s="32">
        <v>281.05</v>
      </c>
      <c r="Q56" s="32">
        <v>278.79</v>
      </c>
      <c r="R56" s="32">
        <v>263.05</v>
      </c>
      <c r="S56" s="32">
        <v>251.19</v>
      </c>
      <c r="T56" s="32">
        <v>242.17</v>
      </c>
      <c r="U56" s="32">
        <v>240.69</v>
      </c>
      <c r="V56" s="32">
        <v>237.7</v>
      </c>
      <c r="W56" s="32">
        <v>225.68</v>
      </c>
      <c r="X56" s="32">
        <v>219.11</v>
      </c>
      <c r="Y56" s="32">
        <v>215.55</v>
      </c>
      <c r="Z56" s="32">
        <v>203</v>
      </c>
      <c r="AA56" s="32">
        <v>194.14</v>
      </c>
      <c r="AB56" s="32">
        <v>191.32</v>
      </c>
      <c r="AC56" s="32">
        <v>201.66</v>
      </c>
    </row>
    <row r="57" spans="1:29" s="24" customFormat="1" ht="12.75">
      <c r="A57" s="32" t="s">
        <v>10</v>
      </c>
      <c r="B57" s="32">
        <v>217.8</v>
      </c>
      <c r="C57" s="32">
        <v>220.17</v>
      </c>
      <c r="D57" s="32">
        <v>234.53</v>
      </c>
      <c r="E57" s="32">
        <v>252.39</v>
      </c>
      <c r="F57" s="32">
        <v>249.64</v>
      </c>
      <c r="G57" s="32">
        <v>260.88</v>
      </c>
      <c r="H57" s="32">
        <v>260</v>
      </c>
      <c r="I57" s="32">
        <v>281.15</v>
      </c>
      <c r="J57" s="32">
        <v>281.94</v>
      </c>
      <c r="K57" s="32">
        <v>278.9</v>
      </c>
      <c r="L57" s="32">
        <v>292.25</v>
      </c>
      <c r="M57" s="32">
        <v>294.03</v>
      </c>
      <c r="N57" s="32">
        <v>286.56</v>
      </c>
      <c r="O57" s="32">
        <v>293.3</v>
      </c>
      <c r="P57" s="32">
        <v>314.16</v>
      </c>
      <c r="Q57" s="32">
        <v>322.4</v>
      </c>
      <c r="R57" s="32">
        <v>294.27</v>
      </c>
      <c r="S57" s="32">
        <v>308.92</v>
      </c>
      <c r="T57" s="32">
        <v>319.5</v>
      </c>
      <c r="U57" s="32">
        <v>309.62</v>
      </c>
      <c r="V57" s="32">
        <v>289.05</v>
      </c>
      <c r="W57" s="32">
        <v>309.64</v>
      </c>
      <c r="X57" s="32">
        <v>298.4</v>
      </c>
      <c r="Y57" s="32">
        <v>332.45</v>
      </c>
      <c r="Z57" s="32">
        <v>282.44</v>
      </c>
      <c r="AA57" s="32">
        <v>288.31</v>
      </c>
      <c r="AB57" s="32">
        <v>295.65</v>
      </c>
      <c r="AC57" s="32">
        <v>315.43</v>
      </c>
    </row>
    <row r="58" spans="1:29" s="24" customFormat="1" ht="12.75">
      <c r="A58" s="31" t="s">
        <v>43</v>
      </c>
      <c r="B58" s="31">
        <v>32.52</v>
      </c>
      <c r="C58" s="31">
        <v>26.65</v>
      </c>
      <c r="D58" s="31">
        <v>22.98</v>
      </c>
      <c r="E58" s="31">
        <v>48.28</v>
      </c>
      <c r="F58" s="31">
        <v>21.68</v>
      </c>
      <c r="G58" s="31">
        <v>24.55</v>
      </c>
      <c r="H58" s="31">
        <v>21.75</v>
      </c>
      <c r="I58" s="31">
        <v>32.17</v>
      </c>
      <c r="J58" s="31">
        <v>18.68</v>
      </c>
      <c r="K58" s="31">
        <v>24.79</v>
      </c>
      <c r="L58" s="31">
        <v>21.97</v>
      </c>
      <c r="M58" s="31">
        <v>50.42</v>
      </c>
      <c r="N58" s="31">
        <v>16.97</v>
      </c>
      <c r="O58" s="31">
        <v>22.22</v>
      </c>
      <c r="P58" s="31">
        <v>29.16</v>
      </c>
      <c r="Q58" s="31">
        <v>33.98</v>
      </c>
      <c r="R58" s="31">
        <v>33.85</v>
      </c>
      <c r="S58" s="31">
        <v>26.94</v>
      </c>
      <c r="T58" s="31">
        <v>22.17</v>
      </c>
      <c r="U58" s="31">
        <v>29.53</v>
      </c>
      <c r="V58" s="31">
        <v>21.5</v>
      </c>
      <c r="W58" s="31">
        <v>32.4</v>
      </c>
      <c r="X58" s="31">
        <v>32.91</v>
      </c>
      <c r="Y58" s="31">
        <v>43.32</v>
      </c>
      <c r="Z58" s="31">
        <v>26.94</v>
      </c>
      <c r="AA58" s="31">
        <v>30.12</v>
      </c>
      <c r="AB58" s="31">
        <v>42.57</v>
      </c>
      <c r="AC58" s="31">
        <v>81.47</v>
      </c>
    </row>
    <row r="59" spans="1:29" s="24" customFormat="1" ht="12.75">
      <c r="A59" s="31" t="s">
        <v>44</v>
      </c>
      <c r="B59" s="31">
        <v>19.94</v>
      </c>
      <c r="C59" s="31">
        <v>19.4</v>
      </c>
      <c r="D59" s="31">
        <v>14.65</v>
      </c>
      <c r="E59" s="31">
        <v>19.15</v>
      </c>
      <c r="F59" s="31">
        <v>25.18</v>
      </c>
      <c r="G59" s="31">
        <v>26.47</v>
      </c>
      <c r="H59" s="31">
        <v>23.82</v>
      </c>
      <c r="I59" s="31">
        <v>30.86</v>
      </c>
      <c r="J59" s="31">
        <v>26.85</v>
      </c>
      <c r="K59" s="31">
        <v>35.05</v>
      </c>
      <c r="L59" s="31">
        <v>48.9</v>
      </c>
      <c r="M59" s="31">
        <v>36.94</v>
      </c>
      <c r="N59" s="31">
        <v>69.15</v>
      </c>
      <c r="O59" s="31">
        <v>45.6</v>
      </c>
      <c r="P59" s="31">
        <v>45.8</v>
      </c>
      <c r="Q59" s="31">
        <v>33.24</v>
      </c>
      <c r="R59" s="31">
        <v>28.83</v>
      </c>
      <c r="S59" s="31">
        <v>25.33</v>
      </c>
      <c r="T59" s="31">
        <v>27.18</v>
      </c>
      <c r="U59" s="31">
        <v>23.14</v>
      </c>
      <c r="V59" s="31">
        <v>17.77</v>
      </c>
      <c r="W59" s="31">
        <v>17.56</v>
      </c>
      <c r="X59" s="31">
        <v>17.76</v>
      </c>
      <c r="Y59" s="31">
        <v>21.91</v>
      </c>
      <c r="Z59" s="31">
        <v>22.29</v>
      </c>
      <c r="AA59" s="31">
        <v>23.02</v>
      </c>
      <c r="AB59" s="31">
        <v>24.12</v>
      </c>
      <c r="AC59" s="31">
        <v>29.88</v>
      </c>
    </row>
    <row r="60" spans="1:29" s="24" customFormat="1" ht="12.75">
      <c r="A60" s="31" t="s">
        <v>45</v>
      </c>
      <c r="B60" s="31">
        <v>388.12</v>
      </c>
      <c r="C60" s="31">
        <v>4888.68</v>
      </c>
      <c r="D60" s="31">
        <v>422.37</v>
      </c>
      <c r="E60" s="31">
        <v>550.73</v>
      </c>
      <c r="F60" s="31">
        <v>521.91</v>
      </c>
      <c r="G60" s="31">
        <v>497.37</v>
      </c>
      <c r="H60" s="31">
        <v>504.55</v>
      </c>
      <c r="I60" s="31">
        <v>567.61</v>
      </c>
      <c r="J60" s="31">
        <v>521.56</v>
      </c>
      <c r="K60" s="31">
        <v>456.68</v>
      </c>
      <c r="L60" s="31">
        <v>474.96</v>
      </c>
      <c r="M60" s="31">
        <v>558.12</v>
      </c>
      <c r="N60" s="31">
        <v>443.75</v>
      </c>
      <c r="O60" s="31">
        <v>503.23</v>
      </c>
      <c r="P60" s="31">
        <v>455.13</v>
      </c>
      <c r="Q60" s="31">
        <v>693.38</v>
      </c>
      <c r="R60" s="31">
        <v>473.87</v>
      </c>
      <c r="S60" s="31">
        <v>499.82</v>
      </c>
      <c r="T60" s="31">
        <v>506.68</v>
      </c>
      <c r="U60" s="31">
        <v>722.22</v>
      </c>
      <c r="V60" s="31">
        <v>459.28</v>
      </c>
      <c r="W60" s="31">
        <v>573.22</v>
      </c>
      <c r="X60" s="31">
        <v>522.3</v>
      </c>
      <c r="Y60" s="31">
        <v>624.87</v>
      </c>
      <c r="Z60" s="31">
        <v>533.09</v>
      </c>
      <c r="AA60" s="31">
        <v>631.2</v>
      </c>
      <c r="AB60" s="31">
        <v>568.62</v>
      </c>
      <c r="AC60" s="31">
        <v>721.19</v>
      </c>
    </row>
    <row r="61" spans="1:29" s="21" customFormat="1" ht="12.75">
      <c r="A61" s="29" t="s">
        <v>25</v>
      </c>
      <c r="B61" s="29">
        <v>4565.45</v>
      </c>
      <c r="C61" s="29">
        <v>-2524.33</v>
      </c>
      <c r="D61" s="29">
        <v>1983.2</v>
      </c>
      <c r="E61" s="29">
        <v>2790.99</v>
      </c>
      <c r="F61" s="29">
        <v>2903.06</v>
      </c>
      <c r="G61" s="29">
        <v>1556.02</v>
      </c>
      <c r="H61" s="29">
        <v>1770.26</v>
      </c>
      <c r="I61" s="29">
        <v>884.579999999999</v>
      </c>
      <c r="J61" s="29">
        <v>3267.97</v>
      </c>
      <c r="K61" s="29">
        <v>1638.18</v>
      </c>
      <c r="L61" s="29">
        <v>1400.23</v>
      </c>
      <c r="M61" s="29">
        <v>1258.47</v>
      </c>
      <c r="N61" s="29">
        <v>2012.98</v>
      </c>
      <c r="O61" s="29">
        <v>1981.09</v>
      </c>
      <c r="P61" s="29">
        <v>3618.95</v>
      </c>
      <c r="Q61" s="29">
        <v>1729.36</v>
      </c>
      <c r="R61" s="29">
        <v>2666.92</v>
      </c>
      <c r="S61" s="29">
        <v>2232.92</v>
      </c>
      <c r="T61" s="29">
        <v>301.48</v>
      </c>
      <c r="U61" s="29">
        <v>-1079.77</v>
      </c>
      <c r="V61" s="29">
        <v>-708</v>
      </c>
      <c r="W61" s="29">
        <v>2170.03</v>
      </c>
      <c r="X61" s="29">
        <v>2474.48</v>
      </c>
      <c r="Y61" s="29">
        <v>2183.91</v>
      </c>
      <c r="Z61" s="29">
        <v>968.95</v>
      </c>
      <c r="AA61" s="29">
        <v>2196.66</v>
      </c>
      <c r="AB61" s="29">
        <v>4173.37</v>
      </c>
      <c r="AC61" s="29">
        <v>4447.75</v>
      </c>
    </row>
    <row r="62" spans="1:29" ht="12.75">
      <c r="A62" s="33" t="s">
        <v>26</v>
      </c>
      <c r="B62" s="33">
        <v>1134.67</v>
      </c>
      <c r="C62" s="33">
        <v>604.55</v>
      </c>
      <c r="D62" s="33">
        <v>555.26</v>
      </c>
      <c r="E62" s="33">
        <v>684.09</v>
      </c>
      <c r="F62" s="33">
        <v>752.62</v>
      </c>
      <c r="G62" s="33">
        <v>439.01</v>
      </c>
      <c r="H62" s="33">
        <v>571.44</v>
      </c>
      <c r="I62" s="33">
        <v>357.24</v>
      </c>
      <c r="J62" s="33">
        <v>888.28</v>
      </c>
      <c r="K62" s="33">
        <v>607.91</v>
      </c>
      <c r="L62" s="33">
        <v>547.56</v>
      </c>
      <c r="M62" s="33">
        <v>497.96</v>
      </c>
      <c r="N62" s="33">
        <v>673.69</v>
      </c>
      <c r="O62" s="33">
        <v>485.68</v>
      </c>
      <c r="P62" s="33">
        <v>995.4</v>
      </c>
      <c r="Q62" s="33">
        <v>642.73</v>
      </c>
      <c r="R62" s="33">
        <v>695.89</v>
      </c>
      <c r="S62" s="33">
        <v>646.39</v>
      </c>
      <c r="T62" s="33">
        <v>146.66</v>
      </c>
      <c r="U62" s="33">
        <v>246.06</v>
      </c>
      <c r="V62" s="33">
        <v>27.14</v>
      </c>
      <c r="W62" s="33">
        <v>494.12</v>
      </c>
      <c r="X62" s="33">
        <v>566.79</v>
      </c>
      <c r="Y62" s="33">
        <v>490.57</v>
      </c>
      <c r="Z62" s="33">
        <v>325.39</v>
      </c>
      <c r="AA62" s="33">
        <v>537.91</v>
      </c>
      <c r="AB62" s="33">
        <v>1072.5</v>
      </c>
      <c r="AC62" s="33">
        <v>1276.88</v>
      </c>
    </row>
    <row r="63" spans="1:29" s="21" customFormat="1" ht="12.75">
      <c r="A63" s="29" t="s">
        <v>27</v>
      </c>
      <c r="B63" s="29">
        <v>3430.78</v>
      </c>
      <c r="C63" s="29">
        <v>-3128.88</v>
      </c>
      <c r="D63" s="29">
        <v>1427.94</v>
      </c>
      <c r="E63" s="29">
        <v>2106.9</v>
      </c>
      <c r="F63" s="29">
        <v>2150.44</v>
      </c>
      <c r="G63" s="29">
        <v>1117.01</v>
      </c>
      <c r="H63" s="29">
        <v>1198.82</v>
      </c>
      <c r="I63" s="29">
        <v>527.339999999999</v>
      </c>
      <c r="J63" s="29">
        <v>2379.7</v>
      </c>
      <c r="K63" s="29">
        <v>1030.27</v>
      </c>
      <c r="L63" s="29">
        <v>852.67</v>
      </c>
      <c r="M63" s="29">
        <v>760.51</v>
      </c>
      <c r="N63" s="29">
        <v>1339.29</v>
      </c>
      <c r="O63" s="29">
        <v>1495.41</v>
      </c>
      <c r="P63" s="29">
        <v>2623.55</v>
      </c>
      <c r="Q63" s="29">
        <v>1086.63</v>
      </c>
      <c r="R63" s="29">
        <v>1971.03</v>
      </c>
      <c r="S63" s="29">
        <v>1586.53</v>
      </c>
      <c r="T63" s="29">
        <v>154.82</v>
      </c>
      <c r="U63" s="29">
        <v>-1325.83</v>
      </c>
      <c r="V63" s="29">
        <v>-735.14</v>
      </c>
      <c r="W63" s="29">
        <v>1675.91</v>
      </c>
      <c r="X63" s="29">
        <v>1907.69</v>
      </c>
      <c r="Y63" s="29">
        <v>1693.34</v>
      </c>
      <c r="Z63" s="29">
        <v>643.56</v>
      </c>
      <c r="AA63" s="29">
        <v>1658.74</v>
      </c>
      <c r="AB63" s="29">
        <v>3100.87</v>
      </c>
      <c r="AC63" s="29">
        <v>3170.87</v>
      </c>
    </row>
    <row r="64" spans="1:29" ht="12.75">
      <c r="A64" s="33" t="s">
        <v>3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-0.14</v>
      </c>
      <c r="AB64" s="33">
        <v>0</v>
      </c>
      <c r="AC64" s="33">
        <v>27.11</v>
      </c>
    </row>
    <row r="65" spans="1:29" ht="12.75">
      <c r="A65" s="33" t="s">
        <v>8</v>
      </c>
      <c r="B65" s="33">
        <v>3430.78</v>
      </c>
      <c r="C65" s="33">
        <v>-3128.88</v>
      </c>
      <c r="D65" s="33">
        <v>1427.94</v>
      </c>
      <c r="E65" s="33">
        <v>2106.9</v>
      </c>
      <c r="F65" s="33">
        <v>2150.44</v>
      </c>
      <c r="G65" s="33">
        <v>1117.01</v>
      </c>
      <c r="H65" s="33">
        <v>1198.82</v>
      </c>
      <c r="I65" s="33">
        <v>527.339999999999</v>
      </c>
      <c r="J65" s="33">
        <v>2379.7</v>
      </c>
      <c r="K65" s="33">
        <v>1030.27</v>
      </c>
      <c r="L65" s="33">
        <v>852.67</v>
      </c>
      <c r="M65" s="33">
        <v>760.51</v>
      </c>
      <c r="N65" s="33">
        <v>1339.29</v>
      </c>
      <c r="O65" s="33">
        <v>1495.41</v>
      </c>
      <c r="P65" s="33">
        <v>2623.55</v>
      </c>
      <c r="Q65" s="33">
        <v>1086.63</v>
      </c>
      <c r="R65" s="33">
        <v>1971.03</v>
      </c>
      <c r="S65" s="33">
        <v>1586.53</v>
      </c>
      <c r="T65" s="33">
        <v>154.82</v>
      </c>
      <c r="U65" s="33">
        <v>-1325.83</v>
      </c>
      <c r="V65" s="33">
        <v>-735.14</v>
      </c>
      <c r="W65" s="33">
        <v>1675.91</v>
      </c>
      <c r="X65" s="33">
        <v>1907.69</v>
      </c>
      <c r="Y65" s="33">
        <v>1693.34</v>
      </c>
      <c r="Z65" s="33">
        <v>643.56</v>
      </c>
      <c r="AA65" s="33">
        <v>1658.6</v>
      </c>
      <c r="AB65" s="33">
        <v>3100.87</v>
      </c>
      <c r="AC65" s="33">
        <v>3197.99</v>
      </c>
    </row>
    <row r="66" spans="1:29" s="21" customFormat="1" ht="12.75">
      <c r="A66" s="29" t="s">
        <v>9</v>
      </c>
      <c r="B66" s="29">
        <v>39</v>
      </c>
      <c r="C66" s="29">
        <v>38</v>
      </c>
      <c r="D66" s="29">
        <v>38</v>
      </c>
      <c r="E66" s="29">
        <v>38</v>
      </c>
      <c r="F66" s="29">
        <v>39</v>
      </c>
      <c r="G66" s="29">
        <v>40</v>
      </c>
      <c r="H66" s="29">
        <v>41</v>
      </c>
      <c r="I66" s="29">
        <v>40</v>
      </c>
      <c r="J66" s="29">
        <v>39</v>
      </c>
      <c r="K66" s="29">
        <v>41</v>
      </c>
      <c r="L66" s="29">
        <v>41</v>
      </c>
      <c r="M66" s="29">
        <v>41</v>
      </c>
      <c r="N66" s="29">
        <v>42</v>
      </c>
      <c r="O66" s="29">
        <v>43</v>
      </c>
      <c r="P66" s="29">
        <v>43</v>
      </c>
      <c r="Q66" s="29">
        <v>43</v>
      </c>
      <c r="R66" s="29">
        <v>43</v>
      </c>
      <c r="S66" s="29">
        <v>43</v>
      </c>
      <c r="T66" s="29">
        <v>43</v>
      </c>
      <c r="U66" s="29">
        <v>41</v>
      </c>
      <c r="V66" s="29">
        <v>45</v>
      </c>
      <c r="W66" s="29">
        <v>45</v>
      </c>
      <c r="X66" s="29">
        <v>46</v>
      </c>
      <c r="Y66" s="29">
        <v>45</v>
      </c>
      <c r="Z66" s="29">
        <v>45</v>
      </c>
      <c r="AA66" s="29">
        <v>45</v>
      </c>
      <c r="AB66" s="29">
        <v>45</v>
      </c>
      <c r="AC66" s="29">
        <v>45</v>
      </c>
    </row>
    <row r="67" spans="1:29" s="21" customFormat="1" ht="12.75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ht="12.75">
      <c r="A68" s="17" t="s">
        <v>133</v>
      </c>
    </row>
  </sheetData>
  <sheetProtection/>
  <printOptions horizontalCentered="1"/>
  <pageMargins left="0.3937007874015748" right="0.3937007874015748" top="0.5905511811023623" bottom="0.3937007874015748" header="0.2362204724409449" footer="0.2362204724409449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N_5i_161</dc:creator>
  <cp:keywords/>
  <dc:description/>
  <cp:lastModifiedBy>Kanokwun Chaiyawong</cp:lastModifiedBy>
  <cp:lastPrinted>2015-02-05T06:45:22Z</cp:lastPrinted>
  <dcterms:created xsi:type="dcterms:W3CDTF">2001-08-08T06:48:37Z</dcterms:created>
  <dcterms:modified xsi:type="dcterms:W3CDTF">2017-10-04T07:07:10Z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213300.000000000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PublishingPageLayout">
    <vt:lpwstr/>
  </property>
  <property fmtid="{D5CDD505-2E9C-101B-9397-08002B2CF9AE}" pid="16" name="PublishingPageContent">
    <vt:lpwstr/>
  </property>
  <property fmtid="{D5CDD505-2E9C-101B-9397-08002B2CF9AE}" pid="17" name="Contact21">
    <vt:lpwstr/>
  </property>
  <property fmtid="{D5CDD505-2E9C-101B-9397-08002B2CF9AE}" pid="18" name="PublishingPageImage">
    <vt:lpwstr/>
  </property>
  <property fmtid="{D5CDD505-2E9C-101B-9397-08002B2CF9AE}" pid="19" name="Contact10">
    <vt:lpwstr/>
  </property>
  <property fmtid="{D5CDD505-2E9C-101B-9397-08002B2CF9AE}" pid="20" name="UpdateDate">
    <vt:lpwstr/>
  </property>
  <property fmtid="{D5CDD505-2E9C-101B-9397-08002B2CF9AE}" pid="21" name="Contact30">
    <vt:lpwstr/>
  </property>
  <property fmtid="{D5CDD505-2E9C-101B-9397-08002B2CF9AE}" pid="22" name="display_urn:schemas-microsoft-com:office:office#Editor">
    <vt:lpwstr>System Account</vt:lpwstr>
  </property>
  <property fmtid="{D5CDD505-2E9C-101B-9397-08002B2CF9AE}" pid="23" name="display_urn:schemas-microsoft-com:office:office#Author">
    <vt:lpwstr>System Account</vt:lpwstr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</Properties>
</file>